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5.xml" ContentType="application/vnd.openxmlformats-officedocument.spreadsheetml.pivotTable+xml"/>
  <Override PartName="/xl/worksheets/sheet2.xml" ContentType="application/vnd.openxmlformats-officedocument.spreadsheetml.worksheet+xml"/>
  <Override PartName="/xl/worksheets/sheet1.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pivotCache/pivotCacheRecords2.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xl/externalLinks/externalLink1.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updateLinks="never" defaultThemeVersion="124226"/>
  <mc:AlternateContent xmlns:mc="http://schemas.openxmlformats.org/markup-compatibility/2006">
    <mc:Choice Requires="x15">
      <x15ac:absPath xmlns:x15ac="http://schemas.microsoft.com/office/spreadsheetml/2010/11/ac" url="/Users/markpriadko15/Documents/Documents - Apple’s MacBook Pro/training materials/analysing data &amp; financial information/datasets/demographic and migration data/"/>
    </mc:Choice>
  </mc:AlternateContent>
  <xr:revisionPtr revIDLastSave="0" documentId="13_ncr:1_{214302FF-5B41-4F41-9A7A-0FBA4849523B}" xr6:coauthVersionLast="47" xr6:coauthVersionMax="47" xr10:uidLastSave="{00000000-0000-0000-0000-000000000000}"/>
  <bookViews>
    <workbookView xWindow="120" yWindow="600" windowWidth="35580" windowHeight="21120" firstSheet="13" activeTab="18" xr2:uid="{00000000-000D-0000-FFFF-FFFF00000000}"/>
  </bookViews>
  <sheets>
    <sheet name="Contents" sheetId="7" r:id="rId1"/>
    <sheet name="Table 4.1" sheetId="8" r:id="rId2"/>
    <sheet name="Table 4.2" sheetId="18" r:id="rId3"/>
    <sheet name="Table 4.3" sheetId="20" r:id="rId4"/>
    <sheet name="Table 4.4" sheetId="25" r:id="rId5"/>
    <sheet name="Table 4.5" sheetId="21" r:id="rId6"/>
    <sheet name="Table 4.6" sheetId="22" r:id="rId7"/>
    <sheet name="Table 4.7" sheetId="23" r:id="rId8"/>
    <sheet name="Table 4.8" sheetId="24" r:id="rId9"/>
    <sheet name="Table 4.9" sheetId="26" r:id="rId10"/>
    <sheet name="Consolidated data tabs" sheetId="39" r:id="rId11"/>
    <sheet name="Consolidated data" sheetId="27" r:id="rId12"/>
    <sheet name="Consolidated data re-signed" sheetId="30" r:id="rId13"/>
    <sheet name="Consolidated data values" sheetId="31" r:id="rId14"/>
    <sheet name="Pivot tables" sheetId="38" r:id="rId15"/>
    <sheet name="Pivot arrivals" sheetId="28" r:id="rId16"/>
    <sheet name="Pivot departures" sheetId="29" r:id="rId17"/>
    <sheet name="Pivot - Australia" sheetId="35" r:id="rId18"/>
    <sheet name="Pivot - Australia trend" sheetId="36" r:id="rId19"/>
    <sheet name="Pivot - States" sheetId="37" r:id="rId20"/>
    <sheet name="Population data" sheetId="33" r:id="rId21"/>
  </sheets>
  <externalReferences>
    <externalReference r:id="rId22"/>
  </externalReferences>
  <definedNames>
    <definedName name="_xlnm._FilterDatabase" localSheetId="13" hidden="1">'Consolidated data values'!$A$1:$BO$290</definedName>
    <definedName name="Full">#REF!</definedName>
    <definedName name="Glossary">#REF!</definedName>
    <definedName name="Introduction">#REF!</definedName>
    <definedName name="scope">#REF!</definedName>
    <definedName name="table1">Contents!#REF!</definedName>
  </definedNames>
  <calcPr calcId="191029"/>
  <pivotCaches>
    <pivotCache cacheId="21" r:id="rId23"/>
    <pivotCache cacheId="22" r:id="rId24"/>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0" i="36" l="1"/>
  <c r="V39" i="36" s="1"/>
  <c r="V31" i="36"/>
  <c r="V32" i="36"/>
  <c r="V33" i="36"/>
  <c r="V34" i="36"/>
  <c r="V35" i="36"/>
  <c r="V36" i="36"/>
  <c r="V37" i="36"/>
  <c r="BQ3" i="31"/>
  <c r="BQ4" i="31"/>
  <c r="BQ5" i="31"/>
  <c r="BQ6" i="31"/>
  <c r="BQ7" i="31"/>
  <c r="BQ8" i="31"/>
  <c r="BQ9" i="31"/>
  <c r="BQ10" i="31"/>
  <c r="BQ11" i="31"/>
  <c r="BQ12" i="31"/>
  <c r="BQ13" i="31"/>
  <c r="BQ14" i="31"/>
  <c r="BQ15" i="31"/>
  <c r="BQ16" i="31"/>
  <c r="BQ17" i="31"/>
  <c r="BQ18" i="31"/>
  <c r="BQ19" i="31"/>
  <c r="BQ20" i="31"/>
  <c r="BQ21" i="31"/>
  <c r="BQ22" i="31"/>
  <c r="BQ23" i="31"/>
  <c r="BQ24" i="31"/>
  <c r="BQ25" i="31"/>
  <c r="BQ26" i="31"/>
  <c r="BQ27" i="31"/>
  <c r="BQ28" i="31"/>
  <c r="BQ29" i="31"/>
  <c r="BQ30" i="31"/>
  <c r="BQ31" i="31"/>
  <c r="BQ32" i="31"/>
  <c r="BQ33" i="31"/>
  <c r="BQ34" i="31"/>
  <c r="BQ35" i="31"/>
  <c r="BQ36" i="31"/>
  <c r="BQ37" i="31"/>
  <c r="BQ38" i="31"/>
  <c r="BQ39" i="31"/>
  <c r="BQ40" i="31"/>
  <c r="BQ41" i="31"/>
  <c r="BQ42" i="31"/>
  <c r="BQ43" i="31"/>
  <c r="BQ44" i="31"/>
  <c r="BQ45" i="31"/>
  <c r="BQ46" i="31"/>
  <c r="BQ47" i="31"/>
  <c r="BQ48" i="31"/>
  <c r="BQ49" i="31"/>
  <c r="BQ50" i="31"/>
  <c r="BQ51" i="31"/>
  <c r="BQ52" i="31"/>
  <c r="BQ53" i="31"/>
  <c r="BQ54" i="31"/>
  <c r="BQ55" i="31"/>
  <c r="BQ56" i="31"/>
  <c r="BQ57" i="31"/>
  <c r="BQ58" i="31"/>
  <c r="BQ59" i="31"/>
  <c r="BQ60" i="31"/>
  <c r="BQ61" i="31"/>
  <c r="BQ62" i="31"/>
  <c r="BQ63" i="31"/>
  <c r="BQ64" i="31"/>
  <c r="BQ65" i="31"/>
  <c r="BQ66" i="31"/>
  <c r="BQ67" i="31"/>
  <c r="BQ68" i="31"/>
  <c r="BQ69" i="31"/>
  <c r="BQ70" i="31"/>
  <c r="BQ71" i="31"/>
  <c r="BQ72" i="31"/>
  <c r="BQ73" i="31"/>
  <c r="BQ74" i="31"/>
  <c r="BQ75" i="31"/>
  <c r="BQ76" i="31"/>
  <c r="BQ77" i="31"/>
  <c r="BQ78" i="31"/>
  <c r="BQ79" i="31"/>
  <c r="BQ80" i="31"/>
  <c r="BQ81" i="31"/>
  <c r="BQ82" i="31"/>
  <c r="BQ83" i="31"/>
  <c r="BQ84" i="31"/>
  <c r="BQ85" i="31"/>
  <c r="BQ86" i="31"/>
  <c r="BQ87" i="31"/>
  <c r="BQ88" i="31"/>
  <c r="BQ89" i="31"/>
  <c r="BQ90" i="31"/>
  <c r="BQ91" i="31"/>
  <c r="BQ92" i="31"/>
  <c r="BQ93" i="31"/>
  <c r="BQ94" i="31"/>
  <c r="BQ95" i="31"/>
  <c r="BQ96" i="31"/>
  <c r="BQ97" i="31"/>
  <c r="BQ98" i="31"/>
  <c r="BQ99" i="31"/>
  <c r="BQ100" i="31"/>
  <c r="BQ101" i="31"/>
  <c r="BQ102" i="31"/>
  <c r="BQ103" i="31"/>
  <c r="BQ104" i="31"/>
  <c r="BQ105" i="31"/>
  <c r="BQ106" i="31"/>
  <c r="BQ107" i="31"/>
  <c r="BQ108" i="31"/>
  <c r="BQ109" i="31"/>
  <c r="BQ110" i="31"/>
  <c r="BQ111" i="31"/>
  <c r="BQ112" i="31"/>
  <c r="BQ113" i="31"/>
  <c r="BQ114" i="31"/>
  <c r="BQ115" i="31"/>
  <c r="BQ116" i="31"/>
  <c r="BQ117" i="31"/>
  <c r="BQ118" i="31"/>
  <c r="BQ119" i="31"/>
  <c r="BQ120" i="31"/>
  <c r="BQ121" i="31"/>
  <c r="BQ122" i="31"/>
  <c r="BQ123" i="31"/>
  <c r="BQ124" i="31"/>
  <c r="BQ125" i="31"/>
  <c r="BQ126" i="31"/>
  <c r="BQ127" i="31"/>
  <c r="BQ128" i="31"/>
  <c r="BQ129" i="31"/>
  <c r="BQ130" i="31"/>
  <c r="BQ131" i="31"/>
  <c r="BQ132" i="31"/>
  <c r="BQ133" i="31"/>
  <c r="BQ134" i="31"/>
  <c r="BQ135" i="31"/>
  <c r="BQ136" i="31"/>
  <c r="BQ137" i="31"/>
  <c r="BQ138" i="31"/>
  <c r="BQ139" i="31"/>
  <c r="BQ140" i="31"/>
  <c r="BQ141" i="31"/>
  <c r="BQ142" i="31"/>
  <c r="BQ143" i="31"/>
  <c r="BQ144" i="31"/>
  <c r="BQ145" i="31"/>
  <c r="BQ146" i="31"/>
  <c r="BQ147" i="31"/>
  <c r="BQ148" i="31"/>
  <c r="BQ149" i="31"/>
  <c r="BQ150" i="31"/>
  <c r="BQ151" i="31"/>
  <c r="BQ152" i="31"/>
  <c r="BQ153" i="31"/>
  <c r="BQ154" i="31"/>
  <c r="BQ155" i="31"/>
  <c r="BQ156" i="31"/>
  <c r="BQ157" i="31"/>
  <c r="BQ158" i="31"/>
  <c r="BQ159" i="31"/>
  <c r="BQ160" i="31"/>
  <c r="BQ161" i="31"/>
  <c r="BQ162" i="31"/>
  <c r="BQ163" i="31"/>
  <c r="BQ164" i="31"/>
  <c r="BQ165" i="31"/>
  <c r="BQ166" i="31"/>
  <c r="BQ167" i="31"/>
  <c r="BQ168" i="31"/>
  <c r="BQ169" i="31"/>
  <c r="BQ170" i="31"/>
  <c r="BQ171" i="31"/>
  <c r="BQ172" i="31"/>
  <c r="BQ173" i="31"/>
  <c r="BQ174" i="31"/>
  <c r="BQ175" i="31"/>
  <c r="BQ176" i="31"/>
  <c r="BQ177" i="31"/>
  <c r="BQ178" i="31"/>
  <c r="BQ179" i="31"/>
  <c r="BQ180" i="31"/>
  <c r="BQ181" i="31"/>
  <c r="BQ182" i="31"/>
  <c r="BQ183" i="31"/>
  <c r="BQ184" i="31"/>
  <c r="BQ185" i="31"/>
  <c r="BQ186" i="31"/>
  <c r="BQ187" i="31"/>
  <c r="BQ188" i="31"/>
  <c r="BQ189" i="31"/>
  <c r="BQ190" i="31"/>
  <c r="BQ191" i="31"/>
  <c r="BQ192" i="31"/>
  <c r="BQ193" i="31"/>
  <c r="BQ194" i="31"/>
  <c r="BQ195" i="31"/>
  <c r="BQ196" i="31"/>
  <c r="BQ197" i="31"/>
  <c r="BQ198" i="31"/>
  <c r="BQ199" i="31"/>
  <c r="BQ200" i="31"/>
  <c r="BQ201" i="31"/>
  <c r="BQ202" i="31"/>
  <c r="BQ203" i="31"/>
  <c r="BQ204" i="31"/>
  <c r="BQ205" i="31"/>
  <c r="BQ206" i="31"/>
  <c r="BQ207" i="31"/>
  <c r="BQ208" i="31"/>
  <c r="BQ209" i="31"/>
  <c r="BQ210" i="31"/>
  <c r="BQ211" i="31"/>
  <c r="BQ212" i="31"/>
  <c r="BQ213" i="31"/>
  <c r="BQ214" i="31"/>
  <c r="BQ215" i="31"/>
  <c r="BQ216" i="31"/>
  <c r="BQ217" i="31"/>
  <c r="BQ218" i="31"/>
  <c r="BQ219" i="31"/>
  <c r="BQ220" i="31"/>
  <c r="BQ221" i="31"/>
  <c r="BQ222" i="31"/>
  <c r="BQ223" i="31"/>
  <c r="BQ224" i="31"/>
  <c r="BQ225" i="31"/>
  <c r="BQ226" i="31"/>
  <c r="BQ227" i="31"/>
  <c r="BQ228" i="31"/>
  <c r="BQ229" i="31"/>
  <c r="BQ230" i="31"/>
  <c r="BQ231" i="31"/>
  <c r="BQ232" i="31"/>
  <c r="BQ233" i="31"/>
  <c r="BQ234" i="31"/>
  <c r="BQ235" i="31"/>
  <c r="BQ236" i="31"/>
  <c r="BQ237" i="31"/>
  <c r="BQ238" i="31"/>
  <c r="BQ239" i="31"/>
  <c r="BQ240" i="31"/>
  <c r="BQ241" i="31"/>
  <c r="BQ242" i="31"/>
  <c r="BQ243" i="31"/>
  <c r="BQ244" i="31"/>
  <c r="BQ245" i="31"/>
  <c r="BQ246" i="31"/>
  <c r="BQ247" i="31"/>
  <c r="BQ248" i="31"/>
  <c r="BQ249" i="31"/>
  <c r="BQ250" i="31"/>
  <c r="BQ251" i="31"/>
  <c r="BQ252" i="31"/>
  <c r="BQ253" i="31"/>
  <c r="BQ254" i="31"/>
  <c r="BQ255" i="31"/>
  <c r="BQ256" i="31"/>
  <c r="BQ257" i="31"/>
  <c r="BQ258" i="31"/>
  <c r="BQ259" i="31"/>
  <c r="BQ260" i="31"/>
  <c r="BQ261" i="31"/>
  <c r="BQ262" i="31"/>
  <c r="BQ263" i="31"/>
  <c r="BQ264" i="31"/>
  <c r="BQ265" i="31"/>
  <c r="BQ266" i="31"/>
  <c r="BQ267" i="31"/>
  <c r="BQ268" i="31"/>
  <c r="BQ269" i="31"/>
  <c r="BQ270" i="31"/>
  <c r="BQ271" i="31"/>
  <c r="BQ272" i="31"/>
  <c r="BQ273" i="31"/>
  <c r="BQ274" i="31"/>
  <c r="BQ275" i="31"/>
  <c r="BQ276" i="31"/>
  <c r="BQ277" i="31"/>
  <c r="BQ278" i="31"/>
  <c r="BQ279" i="31"/>
  <c r="BQ280" i="31"/>
  <c r="BQ281" i="31"/>
  <c r="BQ282" i="31"/>
  <c r="BQ283" i="31"/>
  <c r="BQ284" i="31"/>
  <c r="BQ285" i="31"/>
  <c r="BQ286" i="31"/>
  <c r="BQ287" i="31"/>
  <c r="BQ288" i="31"/>
  <c r="BQ289" i="31"/>
  <c r="BQ290" i="31"/>
  <c r="BQ291" i="31"/>
  <c r="BQ292" i="31"/>
  <c r="BQ293" i="31"/>
  <c r="BQ294" i="31"/>
  <c r="BQ295" i="31"/>
  <c r="BQ296" i="31"/>
  <c r="BQ297" i="31"/>
  <c r="BQ298" i="31"/>
  <c r="BQ299" i="31"/>
  <c r="BQ300" i="31"/>
  <c r="BQ301" i="31"/>
  <c r="BQ302" i="31"/>
  <c r="BQ303" i="31"/>
  <c r="BQ304" i="31"/>
  <c r="BQ305" i="31"/>
  <c r="BQ306" i="31"/>
  <c r="BQ2" i="31"/>
  <c r="AV275" i="31" l="1"/>
  <c r="AV276" i="31"/>
  <c r="AV277" i="31"/>
  <c r="AV278" i="31"/>
  <c r="AV279" i="31"/>
  <c r="AV280" i="31"/>
  <c r="AV281" i="31"/>
  <c r="AV282" i="31"/>
  <c r="AV283" i="31"/>
  <c r="AV284" i="31"/>
  <c r="AV285" i="31"/>
  <c r="AV286" i="31"/>
  <c r="AV287" i="31"/>
  <c r="AV288" i="31"/>
  <c r="AV289" i="31"/>
  <c r="AV290" i="31"/>
  <c r="AV291" i="31"/>
  <c r="AV292" i="31"/>
  <c r="AV293" i="31"/>
  <c r="AV294" i="31"/>
  <c r="AV295" i="31"/>
  <c r="AV296" i="31"/>
  <c r="AV297" i="31"/>
  <c r="AV298" i="31"/>
  <c r="AV299" i="31"/>
  <c r="AV300" i="31"/>
  <c r="AV301" i="31"/>
  <c r="AV302" i="31"/>
  <c r="AV303" i="31"/>
  <c r="AV304" i="31"/>
  <c r="AV305" i="31"/>
  <c r="AV306" i="31"/>
  <c r="AV274" i="31"/>
  <c r="AV241" i="31"/>
  <c r="AV242" i="31"/>
  <c r="AV243" i="31"/>
  <c r="AV244" i="31"/>
  <c r="AV245" i="31"/>
  <c r="AV246" i="31"/>
  <c r="AV247" i="31"/>
  <c r="AV248" i="31"/>
  <c r="AV249" i="31"/>
  <c r="AV250" i="31"/>
  <c r="AV251" i="31"/>
  <c r="AV252" i="31"/>
  <c r="AV253" i="31"/>
  <c r="AV254" i="31"/>
  <c r="AV255" i="31"/>
  <c r="AV256" i="31"/>
  <c r="AV257" i="31"/>
  <c r="AV258" i="31"/>
  <c r="AV259" i="31"/>
  <c r="AV260" i="31"/>
  <c r="AV261" i="31"/>
  <c r="AV262" i="31"/>
  <c r="AV263" i="31"/>
  <c r="AV264" i="31"/>
  <c r="AV265" i="31"/>
  <c r="AV266" i="31"/>
  <c r="AV267" i="31"/>
  <c r="AV268" i="31"/>
  <c r="AV269" i="31"/>
  <c r="AV270" i="31"/>
  <c r="AV271" i="31"/>
  <c r="AV272" i="31"/>
  <c r="AV273" i="31"/>
  <c r="AV240" i="31"/>
  <c r="AV207" i="31"/>
  <c r="AV208" i="31"/>
  <c r="AV209" i="31"/>
  <c r="AV210" i="31"/>
  <c r="AV211" i="31"/>
  <c r="AV212" i="31"/>
  <c r="AV213" i="31"/>
  <c r="AV214" i="31"/>
  <c r="AV215" i="31"/>
  <c r="AV216" i="31"/>
  <c r="AV217" i="31"/>
  <c r="AV218" i="31"/>
  <c r="AV219" i="31"/>
  <c r="AV220" i="31"/>
  <c r="AV221" i="31"/>
  <c r="AV222" i="31"/>
  <c r="AV223" i="31"/>
  <c r="AV224" i="31"/>
  <c r="AV225" i="31"/>
  <c r="AV226" i="31"/>
  <c r="AV227" i="31"/>
  <c r="AV228" i="31"/>
  <c r="AV229" i="31"/>
  <c r="AV230" i="31"/>
  <c r="AV231" i="31"/>
  <c r="AV232" i="31"/>
  <c r="AV233" i="31"/>
  <c r="AV234" i="31"/>
  <c r="AV235" i="31"/>
  <c r="AV236" i="31"/>
  <c r="AV237" i="31"/>
  <c r="AV238" i="31"/>
  <c r="AV239" i="31"/>
  <c r="AV206" i="31"/>
  <c r="AV173" i="31"/>
  <c r="AV174" i="31"/>
  <c r="AV175" i="31"/>
  <c r="AV176" i="31"/>
  <c r="AV177" i="31"/>
  <c r="AV178" i="31"/>
  <c r="AV179" i="31"/>
  <c r="AV180" i="31"/>
  <c r="AV181" i="31"/>
  <c r="AV182" i="31"/>
  <c r="AV183" i="31"/>
  <c r="AV184" i="31"/>
  <c r="AV185" i="31"/>
  <c r="AV186" i="31"/>
  <c r="AV187" i="31"/>
  <c r="AV188" i="31"/>
  <c r="AV189" i="31"/>
  <c r="AV190" i="31"/>
  <c r="AV191" i="31"/>
  <c r="AV192" i="31"/>
  <c r="AV193" i="31"/>
  <c r="AV194" i="31"/>
  <c r="AV195" i="31"/>
  <c r="AV196" i="31"/>
  <c r="AV197" i="31"/>
  <c r="AV198" i="31"/>
  <c r="AV199" i="31"/>
  <c r="AV200" i="31"/>
  <c r="AV201" i="31"/>
  <c r="AV202" i="31"/>
  <c r="AV203" i="31"/>
  <c r="AV204" i="31"/>
  <c r="AV205" i="31"/>
  <c r="AV172" i="31"/>
  <c r="AV139" i="31"/>
  <c r="AV140" i="31"/>
  <c r="AV141" i="31"/>
  <c r="AV142" i="31"/>
  <c r="AV143" i="31"/>
  <c r="AV144" i="31"/>
  <c r="AV145" i="31"/>
  <c r="AV146" i="31"/>
  <c r="AV147" i="31"/>
  <c r="AV148" i="31"/>
  <c r="AV149" i="31"/>
  <c r="AV150" i="31"/>
  <c r="AV151" i="31"/>
  <c r="AV152" i="31"/>
  <c r="AV153" i="31"/>
  <c r="AV154" i="31"/>
  <c r="AV155" i="31"/>
  <c r="AV156" i="31"/>
  <c r="AV157" i="31"/>
  <c r="AV158" i="31"/>
  <c r="AV159" i="31"/>
  <c r="AV160" i="31"/>
  <c r="AV161" i="31"/>
  <c r="AV162" i="31"/>
  <c r="AV163" i="31"/>
  <c r="AV164" i="31"/>
  <c r="AV165" i="31"/>
  <c r="AV166" i="31"/>
  <c r="AV167" i="31"/>
  <c r="AV168" i="31"/>
  <c r="AV169" i="31"/>
  <c r="AV170" i="31"/>
  <c r="AV171" i="31"/>
  <c r="AV138" i="31"/>
  <c r="AV105" i="31"/>
  <c r="AV106" i="31"/>
  <c r="AV107" i="31"/>
  <c r="AV108" i="31"/>
  <c r="AV109" i="31"/>
  <c r="AV110" i="31"/>
  <c r="AV111" i="31"/>
  <c r="AV112" i="31"/>
  <c r="AV113" i="31"/>
  <c r="AV114" i="31"/>
  <c r="AV115" i="31"/>
  <c r="AV116" i="31"/>
  <c r="AV117" i="31"/>
  <c r="AV118" i="31"/>
  <c r="AV119" i="31"/>
  <c r="AV120" i="31"/>
  <c r="AV121" i="31"/>
  <c r="AV122" i="31"/>
  <c r="AV123" i="31"/>
  <c r="AV124" i="31"/>
  <c r="AV125" i="31"/>
  <c r="AV126" i="31"/>
  <c r="AV127" i="31"/>
  <c r="AV128" i="31"/>
  <c r="AV129" i="31"/>
  <c r="AV130" i="31"/>
  <c r="AV131" i="31"/>
  <c r="AV132" i="31"/>
  <c r="AV133" i="31"/>
  <c r="AV134" i="31"/>
  <c r="AV135" i="31"/>
  <c r="AV136" i="31"/>
  <c r="AV137" i="31"/>
  <c r="AV104" i="31"/>
  <c r="AV70" i="31"/>
  <c r="AV71" i="31"/>
  <c r="AV72" i="31"/>
  <c r="AV73" i="31"/>
  <c r="AV74" i="31"/>
  <c r="AV75" i="31"/>
  <c r="AV76" i="31"/>
  <c r="AV77" i="31"/>
  <c r="AV78" i="31"/>
  <c r="AV79" i="31"/>
  <c r="AV80" i="31"/>
  <c r="AV81" i="31"/>
  <c r="AV82" i="31"/>
  <c r="AV83" i="31"/>
  <c r="AV84" i="31"/>
  <c r="AV85" i="31"/>
  <c r="AV86" i="31"/>
  <c r="AV87" i="31"/>
  <c r="AV88" i="31"/>
  <c r="AV89" i="31"/>
  <c r="AV90" i="31"/>
  <c r="AV91" i="31"/>
  <c r="AV92" i="31"/>
  <c r="AV93" i="31"/>
  <c r="AV94" i="31"/>
  <c r="AV95" i="31"/>
  <c r="AV96" i="31"/>
  <c r="AV97" i="31"/>
  <c r="AV98" i="31"/>
  <c r="AV99" i="31"/>
  <c r="AV100" i="31"/>
  <c r="AV101" i="31"/>
  <c r="AV102" i="31"/>
  <c r="AV103" i="31"/>
  <c r="AV69" i="31"/>
  <c r="AV37" i="31"/>
  <c r="AV38" i="31"/>
  <c r="AV39" i="31"/>
  <c r="AV40" i="31"/>
  <c r="AV41" i="31"/>
  <c r="AV42" i="31"/>
  <c r="AV43" i="31"/>
  <c r="AV44" i="31"/>
  <c r="AV45" i="31"/>
  <c r="AV46" i="31"/>
  <c r="AV47" i="31"/>
  <c r="AV48" i="31"/>
  <c r="AV49" i="31"/>
  <c r="AV50" i="31"/>
  <c r="AV51" i="31"/>
  <c r="AV52" i="31"/>
  <c r="AV53" i="31"/>
  <c r="AV54" i="31"/>
  <c r="AV55" i="31"/>
  <c r="AV56" i="31"/>
  <c r="AV57" i="31"/>
  <c r="AV58" i="31"/>
  <c r="AV59" i="31"/>
  <c r="AV60" i="31"/>
  <c r="AV61" i="31"/>
  <c r="AV62" i="31"/>
  <c r="AV63" i="31"/>
  <c r="AV64" i="31"/>
  <c r="AV65" i="31"/>
  <c r="AV66" i="31"/>
  <c r="AV67" i="31"/>
  <c r="AV68" i="31"/>
  <c r="AV36" i="31"/>
  <c r="AV3" i="31"/>
  <c r="AV4" i="31"/>
  <c r="AV5" i="31"/>
  <c r="AV6" i="31"/>
  <c r="AV7" i="31"/>
  <c r="AV8" i="31"/>
  <c r="AV9" i="31"/>
  <c r="AV10" i="31"/>
  <c r="AV11" i="31"/>
  <c r="AV12" i="31"/>
  <c r="AV13" i="31"/>
  <c r="AV14" i="31"/>
  <c r="AV15" i="31"/>
  <c r="AV16" i="31"/>
  <c r="AV17" i="31"/>
  <c r="AV18" i="31"/>
  <c r="AV19" i="31"/>
  <c r="AV20" i="31"/>
  <c r="AV21" i="31"/>
  <c r="AV22" i="31"/>
  <c r="AV23" i="31"/>
  <c r="AV24" i="31"/>
  <c r="AV25" i="31"/>
  <c r="AV26" i="31"/>
  <c r="AV27" i="31"/>
  <c r="AV28" i="31"/>
  <c r="AV29" i="31"/>
  <c r="AV30" i="31"/>
  <c r="AV31" i="31"/>
  <c r="AV32" i="31"/>
  <c r="AV33" i="31"/>
  <c r="AV34" i="31"/>
  <c r="AV35" i="31"/>
  <c r="AV2" i="31"/>
  <c r="Y291" i="30"/>
  <c r="Y292" i="30"/>
  <c r="Y293" i="30"/>
  <c r="Y294" i="30"/>
  <c r="Y295" i="30"/>
  <c r="Y296" i="30"/>
  <c r="Y297" i="30"/>
  <c r="Y298" i="30"/>
  <c r="Y299" i="30"/>
  <c r="Y300" i="30"/>
  <c r="Y301" i="30"/>
  <c r="Y302" i="30"/>
  <c r="Y303" i="30"/>
  <c r="Y304" i="30"/>
  <c r="Y305" i="30"/>
  <c r="Y306" i="30"/>
  <c r="Y307" i="30"/>
  <c r="Y257" i="30"/>
  <c r="Y258" i="30"/>
  <c r="Y259" i="30"/>
  <c r="Y260" i="30"/>
  <c r="Y261" i="30"/>
  <c r="Y262" i="30"/>
  <c r="Y263" i="30"/>
  <c r="Y264" i="30"/>
  <c r="Y265" i="30"/>
  <c r="Y266" i="30"/>
  <c r="Y267" i="30"/>
  <c r="Y268" i="30"/>
  <c r="Y269" i="30"/>
  <c r="Y270" i="30"/>
  <c r="Y271" i="30"/>
  <c r="Y272" i="30"/>
  <c r="Y273" i="30"/>
  <c r="Y223" i="30"/>
  <c r="Y224" i="30"/>
  <c r="Y225" i="30"/>
  <c r="Y226" i="30"/>
  <c r="Y227" i="30"/>
  <c r="Y228" i="30"/>
  <c r="Y229" i="30"/>
  <c r="Y230" i="30"/>
  <c r="Y231" i="30"/>
  <c r="Y232" i="30"/>
  <c r="Y233" i="30"/>
  <c r="Y234" i="30"/>
  <c r="Y235" i="30"/>
  <c r="Y236" i="30"/>
  <c r="Y237" i="30"/>
  <c r="Y238" i="30"/>
  <c r="Y239" i="30"/>
  <c r="Y189" i="30"/>
  <c r="Y190" i="30"/>
  <c r="Y191" i="30"/>
  <c r="Y192" i="30"/>
  <c r="Y193" i="30"/>
  <c r="Y194" i="30"/>
  <c r="Y195" i="30"/>
  <c r="Y196" i="30"/>
  <c r="Y197" i="30"/>
  <c r="Y198" i="30"/>
  <c r="Y199" i="30"/>
  <c r="Y200" i="30"/>
  <c r="Y201" i="30"/>
  <c r="Y202" i="30"/>
  <c r="Y203" i="30"/>
  <c r="Y204" i="30"/>
  <c r="Y205" i="30"/>
  <c r="Y155" i="30"/>
  <c r="Y156" i="30"/>
  <c r="Y157" i="30"/>
  <c r="Y158" i="30"/>
  <c r="Y159" i="30"/>
  <c r="Y160" i="30"/>
  <c r="Y161" i="30"/>
  <c r="Y162" i="30"/>
  <c r="Y163" i="30"/>
  <c r="Y164" i="30"/>
  <c r="Y165" i="30"/>
  <c r="Y166" i="30"/>
  <c r="Y167" i="30"/>
  <c r="Y168" i="30"/>
  <c r="Y169" i="30"/>
  <c r="Y170" i="30"/>
  <c r="Y171" i="30"/>
  <c r="Y121" i="30"/>
  <c r="Y122" i="30"/>
  <c r="Y123" i="30"/>
  <c r="Y124" i="30"/>
  <c r="Y125" i="30"/>
  <c r="Y126" i="30"/>
  <c r="Y127" i="30"/>
  <c r="Y128" i="30"/>
  <c r="Y129" i="30"/>
  <c r="Y130" i="30"/>
  <c r="Y131" i="30"/>
  <c r="Y132" i="30"/>
  <c r="Y133" i="30"/>
  <c r="Y134" i="30"/>
  <c r="Y135" i="30"/>
  <c r="Y136" i="30"/>
  <c r="Y137" i="30"/>
  <c r="Y87" i="30"/>
  <c r="Y88" i="30"/>
  <c r="Y89" i="30"/>
  <c r="Y90" i="30"/>
  <c r="Y91" i="30"/>
  <c r="Y92" i="30"/>
  <c r="Y93" i="30"/>
  <c r="Y94" i="30"/>
  <c r="Y95" i="30"/>
  <c r="Y96" i="30"/>
  <c r="Y97" i="30"/>
  <c r="Y98" i="30"/>
  <c r="Y99" i="30"/>
  <c r="Y100" i="30"/>
  <c r="Y101" i="30"/>
  <c r="Y102" i="30"/>
  <c r="Y103" i="30"/>
  <c r="Y53" i="30"/>
  <c r="Y54" i="30"/>
  <c r="Y55" i="30"/>
  <c r="Y56" i="30"/>
  <c r="Y57" i="30"/>
  <c r="Y58" i="30"/>
  <c r="Y59" i="30"/>
  <c r="Y60" i="30"/>
  <c r="Y61" i="30"/>
  <c r="Y62" i="30"/>
  <c r="Y63" i="30"/>
  <c r="Y64" i="30"/>
  <c r="Y65" i="30"/>
  <c r="Y66" i="30"/>
  <c r="Y67" i="30"/>
  <c r="Y68" i="30"/>
  <c r="Y69" i="30"/>
  <c r="Y19" i="30"/>
  <c r="Y20" i="30"/>
  <c r="Y21" i="30"/>
  <c r="Y22" i="30"/>
  <c r="Y23" i="30"/>
  <c r="Y24" i="30"/>
  <c r="Y25" i="30"/>
  <c r="Y26" i="30"/>
  <c r="Y27" i="30"/>
  <c r="Y28" i="30"/>
  <c r="Y29" i="30"/>
  <c r="Y30" i="30"/>
  <c r="Y31" i="30"/>
  <c r="Y32" i="30"/>
  <c r="Y33" i="30"/>
  <c r="Y34" i="30"/>
  <c r="Y35" i="30"/>
  <c r="A4" i="26"/>
  <c r="A3" i="26"/>
  <c r="A2" i="26"/>
  <c r="A4" i="24"/>
  <c r="A3" i="24"/>
  <c r="A2" i="24"/>
  <c r="A4" i="23"/>
  <c r="A3" i="23"/>
  <c r="A2" i="23"/>
  <c r="A4" i="22"/>
  <c r="A3" i="22"/>
  <c r="A2" i="22"/>
  <c r="A4" i="21"/>
  <c r="A3" i="21"/>
  <c r="A2" i="21"/>
  <c r="A4" i="25"/>
  <c r="A3" i="25"/>
  <c r="A2" i="25"/>
  <c r="A4" i="20"/>
  <c r="A3" i="20"/>
  <c r="A2" i="20"/>
  <c r="A4" i="18"/>
  <c r="A3" i="18"/>
  <c r="A2" i="18"/>
  <c r="A4" i="8"/>
  <c r="A3" i="8"/>
  <c r="A2" i="8"/>
  <c r="E31" i="37"/>
  <c r="E32" i="37"/>
  <c r="E33" i="37"/>
  <c r="E34" i="37"/>
  <c r="E36" i="37"/>
  <c r="E37" i="37"/>
  <c r="E38" i="37"/>
  <c r="E39" i="37"/>
  <c r="E40" i="37"/>
  <c r="E41" i="37"/>
  <c r="E42" i="37"/>
  <c r="E43" i="37"/>
  <c r="U30" i="36"/>
  <c r="U31" i="36"/>
  <c r="U32" i="36"/>
  <c r="U33" i="36"/>
  <c r="U34" i="36"/>
  <c r="U35" i="36"/>
  <c r="U36" i="36"/>
  <c r="U37" i="36"/>
  <c r="F5" i="28"/>
  <c r="F6" i="28"/>
  <c r="F7" i="28"/>
  <c r="F8" i="28"/>
  <c r="F9" i="28"/>
  <c r="F10" i="28"/>
  <c r="F11" i="28"/>
  <c r="F12" i="28"/>
  <c r="F13" i="28"/>
  <c r="F14" i="28"/>
  <c r="F15" i="28"/>
  <c r="F16" i="28"/>
  <c r="F17" i="28"/>
  <c r="F18" i="28"/>
  <c r="F19" i="28"/>
  <c r="F20" i="28"/>
  <c r="F21" i="28"/>
  <c r="F22" i="28"/>
  <c r="F23" i="28"/>
  <c r="E6" i="28"/>
  <c r="E7" i="28"/>
  <c r="E8" i="28"/>
  <c r="E9" i="28"/>
  <c r="E10" i="28"/>
  <c r="E11" i="28"/>
  <c r="E12" i="28"/>
  <c r="E13" i="28"/>
  <c r="E14" i="28"/>
  <c r="E15" i="28"/>
  <c r="E16" i="28"/>
  <c r="E17" i="28"/>
  <c r="E18" i="28"/>
  <c r="E19" i="28"/>
  <c r="E20" i="28"/>
  <c r="E21" i="28"/>
  <c r="E22" i="28"/>
  <c r="E23" i="28"/>
  <c r="E5" i="28"/>
  <c r="AB291" i="31"/>
  <c r="AW291" i="31" s="1"/>
  <c r="AC291" i="31"/>
  <c r="AX291" i="31" s="1"/>
  <c r="AD291" i="31"/>
  <c r="AY291" i="31" s="1"/>
  <c r="AE291" i="31"/>
  <c r="AF291" i="31"/>
  <c r="BA291" i="31" s="1"/>
  <c r="AG291" i="31"/>
  <c r="BB291" i="31" s="1"/>
  <c r="AH291" i="31"/>
  <c r="BC291" i="31" s="1"/>
  <c r="AI291" i="31"/>
  <c r="BD291" i="31" s="1"/>
  <c r="AJ291" i="31"/>
  <c r="BE291" i="31" s="1"/>
  <c r="AK291" i="31"/>
  <c r="BF291" i="31" s="1"/>
  <c r="AL291" i="31"/>
  <c r="AM291" i="31"/>
  <c r="AN291" i="31"/>
  <c r="BI291" i="31" s="1"/>
  <c r="AO291" i="31"/>
  <c r="BJ291" i="31" s="1"/>
  <c r="AP291" i="31"/>
  <c r="BK291" i="31" s="1"/>
  <c r="AQ291" i="31"/>
  <c r="BL291" i="31" s="1"/>
  <c r="AR291" i="31"/>
  <c r="BM291" i="31" s="1"/>
  <c r="AS291" i="31"/>
  <c r="BN291" i="31" s="1"/>
  <c r="AT291" i="31"/>
  <c r="BO291" i="31" s="1"/>
  <c r="AU291" i="31"/>
  <c r="BP291" i="31" s="1"/>
  <c r="AZ291" i="31"/>
  <c r="BG291" i="31"/>
  <c r="BH291" i="31"/>
  <c r="AB292" i="31"/>
  <c r="AW292" i="31" s="1"/>
  <c r="AC292" i="31"/>
  <c r="AX292" i="31" s="1"/>
  <c r="AD292" i="31"/>
  <c r="AY292" i="31" s="1"/>
  <c r="AE292" i="31"/>
  <c r="AZ292" i="31" s="1"/>
  <c r="AF292" i="31"/>
  <c r="BA292" i="31" s="1"/>
  <c r="AG292" i="31"/>
  <c r="BB292" i="31" s="1"/>
  <c r="AH292" i="31"/>
  <c r="BC292" i="31" s="1"/>
  <c r="AI292" i="31"/>
  <c r="BD292" i="31" s="1"/>
  <c r="AJ292" i="31"/>
  <c r="BE292" i="31" s="1"/>
  <c r="AK292" i="31"/>
  <c r="BF292" i="31" s="1"/>
  <c r="AL292" i="31"/>
  <c r="BG292" i="31" s="1"/>
  <c r="AM292" i="31"/>
  <c r="BH292" i="31" s="1"/>
  <c r="AN292" i="31"/>
  <c r="BI292" i="31" s="1"/>
  <c r="AO292" i="31"/>
  <c r="BJ292" i="31" s="1"/>
  <c r="AP292" i="31"/>
  <c r="BK292" i="31" s="1"/>
  <c r="AQ292" i="31"/>
  <c r="BL292" i="31" s="1"/>
  <c r="AR292" i="31"/>
  <c r="BM292" i="31" s="1"/>
  <c r="AS292" i="31"/>
  <c r="BN292" i="31" s="1"/>
  <c r="AT292" i="31"/>
  <c r="BO292" i="31" s="1"/>
  <c r="AU292" i="31"/>
  <c r="BP292" i="31" s="1"/>
  <c r="AB293" i="31"/>
  <c r="AW293" i="31" s="1"/>
  <c r="AC293" i="31"/>
  <c r="AX293" i="31" s="1"/>
  <c r="AD293" i="31"/>
  <c r="AY293" i="31" s="1"/>
  <c r="AE293" i="31"/>
  <c r="AZ293" i="31" s="1"/>
  <c r="AF293" i="31"/>
  <c r="BA293" i="31" s="1"/>
  <c r="AG293" i="31"/>
  <c r="BB293" i="31" s="1"/>
  <c r="AH293" i="31"/>
  <c r="BC293" i="31" s="1"/>
  <c r="AI293" i="31"/>
  <c r="BD293" i="31" s="1"/>
  <c r="AJ293" i="31"/>
  <c r="AK293" i="31"/>
  <c r="AL293" i="31"/>
  <c r="BG293" i="31" s="1"/>
  <c r="AM293" i="31"/>
  <c r="BH293" i="31" s="1"/>
  <c r="AN293" i="31"/>
  <c r="BI293" i="31" s="1"/>
  <c r="AO293" i="31"/>
  <c r="BJ293" i="31" s="1"/>
  <c r="AP293" i="31"/>
  <c r="BK293" i="31" s="1"/>
  <c r="AQ293" i="31"/>
  <c r="BL293" i="31" s="1"/>
  <c r="AR293" i="31"/>
  <c r="BM293" i="31" s="1"/>
  <c r="AS293" i="31"/>
  <c r="BN293" i="31" s="1"/>
  <c r="AT293" i="31"/>
  <c r="BO293" i="31" s="1"/>
  <c r="AU293" i="31"/>
  <c r="BP293" i="31" s="1"/>
  <c r="BE293" i="31"/>
  <c r="BF293" i="31"/>
  <c r="AB294" i="31"/>
  <c r="AW294" i="31" s="1"/>
  <c r="AC294" i="31"/>
  <c r="AX294" i="31" s="1"/>
  <c r="AD294" i="31"/>
  <c r="AY294" i="31" s="1"/>
  <c r="AE294" i="31"/>
  <c r="AZ294" i="31" s="1"/>
  <c r="AF294" i="31"/>
  <c r="BA294" i="31" s="1"/>
  <c r="AG294" i="31"/>
  <c r="BB294" i="31" s="1"/>
  <c r="AH294" i="31"/>
  <c r="BC294" i="31" s="1"/>
  <c r="AI294" i="31"/>
  <c r="BD294" i="31" s="1"/>
  <c r="AJ294" i="31"/>
  <c r="BE294" i="31" s="1"/>
  <c r="AK294" i="31"/>
  <c r="BF294" i="31" s="1"/>
  <c r="AL294" i="31"/>
  <c r="BG294" i="31" s="1"/>
  <c r="AM294" i="31"/>
  <c r="AN294" i="31"/>
  <c r="BI294" i="31" s="1"/>
  <c r="AO294" i="31"/>
  <c r="BJ294" i="31" s="1"/>
  <c r="AP294" i="31"/>
  <c r="BK294" i="31" s="1"/>
  <c r="AQ294" i="31"/>
  <c r="BL294" i="31" s="1"/>
  <c r="AR294" i="31"/>
  <c r="BM294" i="31" s="1"/>
  <c r="AS294" i="31"/>
  <c r="BN294" i="31" s="1"/>
  <c r="AT294" i="31"/>
  <c r="BO294" i="31" s="1"/>
  <c r="AU294" i="31"/>
  <c r="BP294" i="31" s="1"/>
  <c r="BH294" i="31"/>
  <c r="AB295" i="31"/>
  <c r="AW295" i="31" s="1"/>
  <c r="AC295" i="31"/>
  <c r="AX295" i="31" s="1"/>
  <c r="AD295" i="31"/>
  <c r="AY295" i="31" s="1"/>
  <c r="AE295" i="31"/>
  <c r="AZ295" i="31" s="1"/>
  <c r="AF295" i="31"/>
  <c r="BA295" i="31" s="1"/>
  <c r="AG295" i="31"/>
  <c r="BB295" i="31" s="1"/>
  <c r="AH295" i="31"/>
  <c r="BC295" i="31" s="1"/>
  <c r="AI295" i="31"/>
  <c r="BD295" i="31" s="1"/>
  <c r="AJ295" i="31"/>
  <c r="BE295" i="31" s="1"/>
  <c r="AK295" i="31"/>
  <c r="BF295" i="31" s="1"/>
  <c r="AL295" i="31"/>
  <c r="BG295" i="31" s="1"/>
  <c r="AM295" i="31"/>
  <c r="BH295" i="31" s="1"/>
  <c r="AN295" i="31"/>
  <c r="BI295" i="31" s="1"/>
  <c r="AO295" i="31"/>
  <c r="BJ295" i="31" s="1"/>
  <c r="AP295" i="31"/>
  <c r="BK295" i="31" s="1"/>
  <c r="AQ295" i="31"/>
  <c r="BL295" i="31" s="1"/>
  <c r="AR295" i="31"/>
  <c r="AS295" i="31"/>
  <c r="BN295" i="31" s="1"/>
  <c r="AT295" i="31"/>
  <c r="BO295" i="31" s="1"/>
  <c r="AU295" i="31"/>
  <c r="BP295" i="31" s="1"/>
  <c r="BM295" i="31"/>
  <c r="AB296" i="31"/>
  <c r="AW296" i="31" s="1"/>
  <c r="AC296" i="31"/>
  <c r="AX296" i="31" s="1"/>
  <c r="AD296" i="31"/>
  <c r="AY296" i="31" s="1"/>
  <c r="AE296" i="31"/>
  <c r="AZ296" i="31" s="1"/>
  <c r="AF296" i="31"/>
  <c r="BA296" i="31" s="1"/>
  <c r="AG296" i="31"/>
  <c r="BB296" i="31" s="1"/>
  <c r="AH296" i="31"/>
  <c r="BC296" i="31" s="1"/>
  <c r="AI296" i="31"/>
  <c r="BD296" i="31" s="1"/>
  <c r="AJ296" i="31"/>
  <c r="BE296" i="31" s="1"/>
  <c r="AK296" i="31"/>
  <c r="BF296" i="31" s="1"/>
  <c r="AL296" i="31"/>
  <c r="BG296" i="31" s="1"/>
  <c r="AM296" i="31"/>
  <c r="BH296" i="31" s="1"/>
  <c r="AN296" i="31"/>
  <c r="BI296" i="31" s="1"/>
  <c r="AO296" i="31"/>
  <c r="BJ296" i="31" s="1"/>
  <c r="AP296" i="31"/>
  <c r="BK296" i="31" s="1"/>
  <c r="AQ296" i="31"/>
  <c r="BL296" i="31" s="1"/>
  <c r="AR296" i="31"/>
  <c r="AS296" i="31"/>
  <c r="BN296" i="31" s="1"/>
  <c r="AT296" i="31"/>
  <c r="BO296" i="31" s="1"/>
  <c r="AU296" i="31"/>
  <c r="BP296" i="31" s="1"/>
  <c r="BM296" i="31"/>
  <c r="AB297" i="31"/>
  <c r="AW297" i="31" s="1"/>
  <c r="AC297" i="31"/>
  <c r="AX297" i="31" s="1"/>
  <c r="AD297" i="31"/>
  <c r="AY297" i="31" s="1"/>
  <c r="AE297" i="31"/>
  <c r="AZ297" i="31" s="1"/>
  <c r="AF297" i="31"/>
  <c r="BA297" i="31" s="1"/>
  <c r="AG297" i="31"/>
  <c r="BB297" i="31" s="1"/>
  <c r="AH297" i="31"/>
  <c r="BC297" i="31" s="1"/>
  <c r="AI297" i="31"/>
  <c r="BD297" i="31" s="1"/>
  <c r="AJ297" i="31"/>
  <c r="BE297" i="31" s="1"/>
  <c r="AK297" i="31"/>
  <c r="BF297" i="31" s="1"/>
  <c r="AL297" i="31"/>
  <c r="BG297" i="31" s="1"/>
  <c r="AM297" i="31"/>
  <c r="BH297" i="31" s="1"/>
  <c r="AN297" i="31"/>
  <c r="BI297" i="31" s="1"/>
  <c r="AO297" i="31"/>
  <c r="BJ297" i="31" s="1"/>
  <c r="AP297" i="31"/>
  <c r="BK297" i="31" s="1"/>
  <c r="AQ297" i="31"/>
  <c r="BL297" i="31" s="1"/>
  <c r="AR297" i="31"/>
  <c r="BM297" i="31" s="1"/>
  <c r="AS297" i="31"/>
  <c r="BN297" i="31" s="1"/>
  <c r="AT297" i="31"/>
  <c r="BO297" i="31" s="1"/>
  <c r="AU297" i="31"/>
  <c r="BP297" i="31" s="1"/>
  <c r="AB298" i="31"/>
  <c r="AW298" i="31" s="1"/>
  <c r="AC298" i="31"/>
  <c r="AX298" i="31" s="1"/>
  <c r="AD298" i="31"/>
  <c r="AY298" i="31" s="1"/>
  <c r="AE298" i="31"/>
  <c r="AZ298" i="31" s="1"/>
  <c r="AF298" i="31"/>
  <c r="BA298" i="31" s="1"/>
  <c r="AG298" i="31"/>
  <c r="BB298" i="31" s="1"/>
  <c r="AH298" i="31"/>
  <c r="BC298" i="31" s="1"/>
  <c r="AI298" i="31"/>
  <c r="BD298" i="31" s="1"/>
  <c r="AJ298" i="31"/>
  <c r="BE298" i="31" s="1"/>
  <c r="AK298" i="31"/>
  <c r="BF298" i="31" s="1"/>
  <c r="AL298" i="31"/>
  <c r="BG298" i="31" s="1"/>
  <c r="AM298" i="31"/>
  <c r="BH298" i="31" s="1"/>
  <c r="AN298" i="31"/>
  <c r="BI298" i="31" s="1"/>
  <c r="AO298" i="31"/>
  <c r="BJ298" i="31" s="1"/>
  <c r="AP298" i="31"/>
  <c r="BK298" i="31" s="1"/>
  <c r="AQ298" i="31"/>
  <c r="BL298" i="31" s="1"/>
  <c r="AR298" i="31"/>
  <c r="BM298" i="31" s="1"/>
  <c r="AS298" i="31"/>
  <c r="BN298" i="31" s="1"/>
  <c r="AT298" i="31"/>
  <c r="BO298" i="31" s="1"/>
  <c r="AU298" i="31"/>
  <c r="BP298" i="31" s="1"/>
  <c r="AB299" i="31"/>
  <c r="AW299" i="31" s="1"/>
  <c r="AC299" i="31"/>
  <c r="AX299" i="31" s="1"/>
  <c r="AD299" i="31"/>
  <c r="AY299" i="31" s="1"/>
  <c r="AE299" i="31"/>
  <c r="AZ299" i="31" s="1"/>
  <c r="AF299" i="31"/>
  <c r="BA299" i="31" s="1"/>
  <c r="AG299" i="31"/>
  <c r="BB299" i="31" s="1"/>
  <c r="AH299" i="31"/>
  <c r="BC299" i="31" s="1"/>
  <c r="AI299" i="31"/>
  <c r="BD299" i="31" s="1"/>
  <c r="AJ299" i="31"/>
  <c r="BE299" i="31" s="1"/>
  <c r="AK299" i="31"/>
  <c r="BF299" i="31" s="1"/>
  <c r="AL299" i="31"/>
  <c r="BG299" i="31" s="1"/>
  <c r="AM299" i="31"/>
  <c r="BH299" i="31" s="1"/>
  <c r="AN299" i="31"/>
  <c r="BI299" i="31" s="1"/>
  <c r="AO299" i="31"/>
  <c r="BJ299" i="31" s="1"/>
  <c r="AP299" i="31"/>
  <c r="BK299" i="31" s="1"/>
  <c r="AQ299" i="31"/>
  <c r="BL299" i="31" s="1"/>
  <c r="AR299" i="31"/>
  <c r="BM299" i="31" s="1"/>
  <c r="AS299" i="31"/>
  <c r="BN299" i="31" s="1"/>
  <c r="AT299" i="31"/>
  <c r="BO299" i="31" s="1"/>
  <c r="AU299" i="31"/>
  <c r="BP299" i="31" s="1"/>
  <c r="AB300" i="31"/>
  <c r="AW300" i="31" s="1"/>
  <c r="AC300" i="31"/>
  <c r="AX300" i="31" s="1"/>
  <c r="AD300" i="31"/>
  <c r="AY300" i="31" s="1"/>
  <c r="AE300" i="31"/>
  <c r="AZ300" i="31" s="1"/>
  <c r="AF300" i="31"/>
  <c r="BA300" i="31" s="1"/>
  <c r="AG300" i="31"/>
  <c r="BB300" i="31" s="1"/>
  <c r="AH300" i="31"/>
  <c r="BC300" i="31" s="1"/>
  <c r="AI300" i="31"/>
  <c r="BD300" i="31" s="1"/>
  <c r="AJ300" i="31"/>
  <c r="BE300" i="31" s="1"/>
  <c r="AK300" i="31"/>
  <c r="BF300" i="31" s="1"/>
  <c r="AL300" i="31"/>
  <c r="BG300" i="31" s="1"/>
  <c r="AM300" i="31"/>
  <c r="BH300" i="31" s="1"/>
  <c r="AN300" i="31"/>
  <c r="BI300" i="31" s="1"/>
  <c r="AO300" i="31"/>
  <c r="BJ300" i="31" s="1"/>
  <c r="AP300" i="31"/>
  <c r="BK300" i="31" s="1"/>
  <c r="AQ300" i="31"/>
  <c r="BL300" i="31" s="1"/>
  <c r="AR300" i="31"/>
  <c r="BM300" i="31" s="1"/>
  <c r="AS300" i="31"/>
  <c r="BN300" i="31" s="1"/>
  <c r="AT300" i="31"/>
  <c r="BO300" i="31" s="1"/>
  <c r="AU300" i="31"/>
  <c r="BP300" i="31" s="1"/>
  <c r="AB301" i="31"/>
  <c r="AW301" i="31" s="1"/>
  <c r="AC301" i="31"/>
  <c r="AX301" i="31" s="1"/>
  <c r="AD301" i="31"/>
  <c r="AY301" i="31" s="1"/>
  <c r="AE301" i="31"/>
  <c r="AZ301" i="31" s="1"/>
  <c r="AF301" i="31"/>
  <c r="BA301" i="31" s="1"/>
  <c r="AG301" i="31"/>
  <c r="BB301" i="31" s="1"/>
  <c r="AH301" i="31"/>
  <c r="BC301" i="31" s="1"/>
  <c r="AI301" i="31"/>
  <c r="BD301" i="31" s="1"/>
  <c r="AJ301" i="31"/>
  <c r="BE301" i="31" s="1"/>
  <c r="AK301" i="31"/>
  <c r="BF301" i="31" s="1"/>
  <c r="AL301" i="31"/>
  <c r="BG301" i="31" s="1"/>
  <c r="AM301" i="31"/>
  <c r="BH301" i="31" s="1"/>
  <c r="AN301" i="31"/>
  <c r="BI301" i="31" s="1"/>
  <c r="AO301" i="31"/>
  <c r="BJ301" i="31" s="1"/>
  <c r="AP301" i="31"/>
  <c r="BK301" i="31" s="1"/>
  <c r="AQ301" i="31"/>
  <c r="BL301" i="31" s="1"/>
  <c r="AR301" i="31"/>
  <c r="BM301" i="31" s="1"/>
  <c r="AS301" i="31"/>
  <c r="BN301" i="31" s="1"/>
  <c r="AT301" i="31"/>
  <c r="BO301" i="31" s="1"/>
  <c r="AU301" i="31"/>
  <c r="BP301" i="31" s="1"/>
  <c r="AB302" i="31"/>
  <c r="AW302" i="31" s="1"/>
  <c r="AC302" i="31"/>
  <c r="AX302" i="31" s="1"/>
  <c r="AD302" i="31"/>
  <c r="AY302" i="31" s="1"/>
  <c r="AE302" i="31"/>
  <c r="AZ302" i="31" s="1"/>
  <c r="AF302" i="31"/>
  <c r="BA302" i="31" s="1"/>
  <c r="AG302" i="31"/>
  <c r="BB302" i="31" s="1"/>
  <c r="AH302" i="31"/>
  <c r="BC302" i="31" s="1"/>
  <c r="AI302" i="31"/>
  <c r="BD302" i="31" s="1"/>
  <c r="AJ302" i="31"/>
  <c r="BE302" i="31" s="1"/>
  <c r="AK302" i="31"/>
  <c r="BF302" i="31" s="1"/>
  <c r="AL302" i="31"/>
  <c r="BG302" i="31" s="1"/>
  <c r="AM302" i="31"/>
  <c r="BH302" i="31" s="1"/>
  <c r="AN302" i="31"/>
  <c r="BI302" i="31" s="1"/>
  <c r="AO302" i="31"/>
  <c r="BJ302" i="31" s="1"/>
  <c r="AP302" i="31"/>
  <c r="BK302" i="31" s="1"/>
  <c r="AQ302" i="31"/>
  <c r="BL302" i="31" s="1"/>
  <c r="AR302" i="31"/>
  <c r="BM302" i="31" s="1"/>
  <c r="AS302" i="31"/>
  <c r="AT302" i="31"/>
  <c r="BO302" i="31" s="1"/>
  <c r="AU302" i="31"/>
  <c r="BP302" i="31" s="1"/>
  <c r="BN302" i="31"/>
  <c r="AB303" i="31"/>
  <c r="AW303" i="31" s="1"/>
  <c r="AC303" i="31"/>
  <c r="AX303" i="31" s="1"/>
  <c r="AD303" i="31"/>
  <c r="AY303" i="31" s="1"/>
  <c r="AE303" i="31"/>
  <c r="AZ303" i="31" s="1"/>
  <c r="AF303" i="31"/>
  <c r="BA303" i="31" s="1"/>
  <c r="AG303" i="31"/>
  <c r="BB303" i="31" s="1"/>
  <c r="AH303" i="31"/>
  <c r="BC303" i="31" s="1"/>
  <c r="AI303" i="31"/>
  <c r="BD303" i="31" s="1"/>
  <c r="AJ303" i="31"/>
  <c r="BE303" i="31" s="1"/>
  <c r="AK303" i="31"/>
  <c r="BF303" i="31" s="1"/>
  <c r="AL303" i="31"/>
  <c r="BG303" i="31" s="1"/>
  <c r="AM303" i="31"/>
  <c r="BH303" i="31" s="1"/>
  <c r="AN303" i="31"/>
  <c r="BI303" i="31" s="1"/>
  <c r="AO303" i="31"/>
  <c r="BJ303" i="31" s="1"/>
  <c r="AP303" i="31"/>
  <c r="BK303" i="31" s="1"/>
  <c r="AQ303" i="31"/>
  <c r="BL303" i="31" s="1"/>
  <c r="AR303" i="31"/>
  <c r="BM303" i="31" s="1"/>
  <c r="AS303" i="31"/>
  <c r="BN303" i="31" s="1"/>
  <c r="AT303" i="31"/>
  <c r="BO303" i="31" s="1"/>
  <c r="AU303" i="31"/>
  <c r="BP303" i="31" s="1"/>
  <c r="AB304" i="31"/>
  <c r="AW304" i="31" s="1"/>
  <c r="AC304" i="31"/>
  <c r="AX304" i="31" s="1"/>
  <c r="AD304" i="31"/>
  <c r="AY304" i="31" s="1"/>
  <c r="AE304" i="31"/>
  <c r="AZ304" i="31" s="1"/>
  <c r="AF304" i="31"/>
  <c r="BA304" i="31" s="1"/>
  <c r="AG304" i="31"/>
  <c r="BB304" i="31" s="1"/>
  <c r="AH304" i="31"/>
  <c r="BC304" i="31" s="1"/>
  <c r="AI304" i="31"/>
  <c r="BD304" i="31" s="1"/>
  <c r="AJ304" i="31"/>
  <c r="BE304" i="31" s="1"/>
  <c r="AK304" i="31"/>
  <c r="BF304" i="31" s="1"/>
  <c r="AL304" i="31"/>
  <c r="BG304" i="31" s="1"/>
  <c r="AM304" i="31"/>
  <c r="BH304" i="31" s="1"/>
  <c r="AN304" i="31"/>
  <c r="BI304" i="31" s="1"/>
  <c r="AO304" i="31"/>
  <c r="BJ304" i="31" s="1"/>
  <c r="AP304" i="31"/>
  <c r="BK304" i="31" s="1"/>
  <c r="AQ304" i="31"/>
  <c r="BL304" i="31" s="1"/>
  <c r="AR304" i="31"/>
  <c r="BM304" i="31" s="1"/>
  <c r="AS304" i="31"/>
  <c r="BN304" i="31" s="1"/>
  <c r="AT304" i="31"/>
  <c r="BO304" i="31" s="1"/>
  <c r="AU304" i="31"/>
  <c r="BP304" i="31" s="1"/>
  <c r="AB305" i="31"/>
  <c r="AW305" i="31" s="1"/>
  <c r="AC305" i="31"/>
  <c r="AX305" i="31" s="1"/>
  <c r="AD305" i="31"/>
  <c r="AY305" i="31" s="1"/>
  <c r="AE305" i="31"/>
  <c r="AZ305" i="31" s="1"/>
  <c r="AF305" i="31"/>
  <c r="BA305" i="31" s="1"/>
  <c r="AG305" i="31"/>
  <c r="BB305" i="31" s="1"/>
  <c r="AH305" i="31"/>
  <c r="BC305" i="31" s="1"/>
  <c r="AI305" i="31"/>
  <c r="BD305" i="31" s="1"/>
  <c r="AJ305" i="31"/>
  <c r="BE305" i="31" s="1"/>
  <c r="AK305" i="31"/>
  <c r="BF305" i="31" s="1"/>
  <c r="AL305" i="31"/>
  <c r="BG305" i="31" s="1"/>
  <c r="AM305" i="31"/>
  <c r="BH305" i="31" s="1"/>
  <c r="AN305" i="31"/>
  <c r="BI305" i="31" s="1"/>
  <c r="AO305" i="31"/>
  <c r="BJ305" i="31" s="1"/>
  <c r="AP305" i="31"/>
  <c r="BK305" i="31" s="1"/>
  <c r="AQ305" i="31"/>
  <c r="BL305" i="31" s="1"/>
  <c r="AR305" i="31"/>
  <c r="BM305" i="31" s="1"/>
  <c r="AS305" i="31"/>
  <c r="BN305" i="31" s="1"/>
  <c r="AT305" i="31"/>
  <c r="BO305" i="31" s="1"/>
  <c r="AU305" i="31"/>
  <c r="BP305" i="31" s="1"/>
  <c r="AB306" i="31"/>
  <c r="AW306" i="31" s="1"/>
  <c r="AC306" i="31"/>
  <c r="AX306" i="31" s="1"/>
  <c r="AD306" i="31"/>
  <c r="AY306" i="31" s="1"/>
  <c r="AE306" i="31"/>
  <c r="AZ306" i="31" s="1"/>
  <c r="AF306" i="31"/>
  <c r="BA306" i="31" s="1"/>
  <c r="AG306" i="31"/>
  <c r="BB306" i="31" s="1"/>
  <c r="AH306" i="31"/>
  <c r="BC306" i="31" s="1"/>
  <c r="AI306" i="31"/>
  <c r="BD306" i="31" s="1"/>
  <c r="AJ306" i="31"/>
  <c r="BE306" i="31" s="1"/>
  <c r="AK306" i="31"/>
  <c r="BF306" i="31" s="1"/>
  <c r="AL306" i="31"/>
  <c r="BG306" i="31" s="1"/>
  <c r="AM306" i="31"/>
  <c r="BH306" i="31" s="1"/>
  <c r="AN306" i="31"/>
  <c r="BI306" i="31" s="1"/>
  <c r="AO306" i="31"/>
  <c r="BJ306" i="31" s="1"/>
  <c r="AP306" i="31"/>
  <c r="BK306" i="31" s="1"/>
  <c r="AQ306" i="31"/>
  <c r="BL306" i="31" s="1"/>
  <c r="AR306" i="31"/>
  <c r="BM306" i="31" s="1"/>
  <c r="AS306" i="31"/>
  <c r="AT306" i="31"/>
  <c r="BO306" i="31" s="1"/>
  <c r="AU306" i="31"/>
  <c r="BP306" i="31" s="1"/>
  <c r="BN306" i="31"/>
  <c r="AB258" i="31"/>
  <c r="AC258" i="31"/>
  <c r="AD258" i="31"/>
  <c r="AE258" i="31"/>
  <c r="AF258" i="31"/>
  <c r="AG258" i="31"/>
  <c r="AH258" i="31"/>
  <c r="AI258" i="31"/>
  <c r="AJ258" i="31"/>
  <c r="AK258" i="31"/>
  <c r="AL258" i="31"/>
  <c r="AM258" i="31"/>
  <c r="AN258" i="31"/>
  <c r="AO258" i="31"/>
  <c r="AP258" i="31"/>
  <c r="AQ258" i="31"/>
  <c r="AR258" i="31"/>
  <c r="AS258" i="31"/>
  <c r="AT258" i="31"/>
  <c r="AU258" i="31"/>
  <c r="AB259" i="31"/>
  <c r="AC259" i="31"/>
  <c r="AD259" i="31"/>
  <c r="AE259" i="31"/>
  <c r="AF259" i="31"/>
  <c r="AG259" i="31"/>
  <c r="AH259" i="31"/>
  <c r="AI259" i="31"/>
  <c r="AJ259" i="31"/>
  <c r="AK259" i="31"/>
  <c r="AL259" i="31"/>
  <c r="AM259" i="31"/>
  <c r="AN259" i="31"/>
  <c r="AO259" i="31"/>
  <c r="AP259" i="31"/>
  <c r="AQ259" i="31"/>
  <c r="AR259" i="31"/>
  <c r="AS259" i="31"/>
  <c r="AT259" i="31"/>
  <c r="AU259" i="31"/>
  <c r="BP259" i="31" s="1"/>
  <c r="AB260" i="31"/>
  <c r="AC260" i="31"/>
  <c r="AD260" i="31"/>
  <c r="AE260" i="31"/>
  <c r="AF260" i="31"/>
  <c r="AG260" i="31"/>
  <c r="AH260" i="31"/>
  <c r="AI260" i="31"/>
  <c r="AJ260" i="31"/>
  <c r="AK260" i="31"/>
  <c r="AL260" i="31"/>
  <c r="AM260" i="31"/>
  <c r="AN260" i="31"/>
  <c r="AO260" i="31"/>
  <c r="AP260" i="31"/>
  <c r="AQ260" i="31"/>
  <c r="AR260" i="31"/>
  <c r="AS260" i="31"/>
  <c r="AT260" i="31"/>
  <c r="AU260" i="31"/>
  <c r="BP260" i="31" s="1"/>
  <c r="AB261" i="31"/>
  <c r="AC261" i="31"/>
  <c r="AD261" i="31"/>
  <c r="AE261" i="31"/>
  <c r="AF261" i="31"/>
  <c r="AG261" i="31"/>
  <c r="AH261" i="31"/>
  <c r="AI261" i="31"/>
  <c r="AJ261" i="31"/>
  <c r="AK261" i="31"/>
  <c r="AL261" i="31"/>
  <c r="AM261" i="31"/>
  <c r="AN261" i="31"/>
  <c r="AO261" i="31"/>
  <c r="AP261" i="31"/>
  <c r="AQ261" i="31"/>
  <c r="AR261" i="31"/>
  <c r="AS261" i="31"/>
  <c r="AT261" i="31"/>
  <c r="AU261" i="31"/>
  <c r="BP261" i="31" s="1"/>
  <c r="AB262" i="31"/>
  <c r="AC262" i="31"/>
  <c r="AD262" i="31"/>
  <c r="AE262" i="31"/>
  <c r="AF262" i="31"/>
  <c r="AG262" i="31"/>
  <c r="AH262" i="31"/>
  <c r="AI262" i="31"/>
  <c r="AJ262" i="31"/>
  <c r="AK262" i="31"/>
  <c r="AL262" i="31"/>
  <c r="AM262" i="31"/>
  <c r="AN262" i="31"/>
  <c r="AO262" i="31"/>
  <c r="AP262" i="31"/>
  <c r="AQ262" i="31"/>
  <c r="AR262" i="31"/>
  <c r="AS262" i="31"/>
  <c r="AT262" i="31"/>
  <c r="AU262" i="31"/>
  <c r="BP262" i="31" s="1"/>
  <c r="AB263" i="31"/>
  <c r="AC263" i="31"/>
  <c r="AD263" i="31"/>
  <c r="AE263" i="31"/>
  <c r="AF263" i="31"/>
  <c r="AG263" i="31"/>
  <c r="AH263" i="31"/>
  <c r="AI263" i="31"/>
  <c r="AJ263" i="31"/>
  <c r="AK263" i="31"/>
  <c r="AL263" i="31"/>
  <c r="AM263" i="31"/>
  <c r="AN263" i="31"/>
  <c r="AO263" i="31"/>
  <c r="AP263" i="31"/>
  <c r="AQ263" i="31"/>
  <c r="AR263" i="31"/>
  <c r="AS263" i="31"/>
  <c r="AT263" i="31"/>
  <c r="AU263" i="31"/>
  <c r="BP263" i="31" s="1"/>
  <c r="AB264" i="31"/>
  <c r="AC264" i="31"/>
  <c r="AD264" i="31"/>
  <c r="AE264" i="31"/>
  <c r="AF264" i="31"/>
  <c r="AG264" i="31"/>
  <c r="AH264" i="31"/>
  <c r="AI264" i="31"/>
  <c r="AJ264" i="31"/>
  <c r="AK264" i="31"/>
  <c r="AL264" i="31"/>
  <c r="AM264" i="31"/>
  <c r="AN264" i="31"/>
  <c r="AO264" i="31"/>
  <c r="AP264" i="31"/>
  <c r="AQ264" i="31"/>
  <c r="AR264" i="31"/>
  <c r="AS264" i="31"/>
  <c r="AT264" i="31"/>
  <c r="AU264" i="31"/>
  <c r="BP264" i="31" s="1"/>
  <c r="AB265" i="31"/>
  <c r="AC265" i="31"/>
  <c r="AD265" i="31"/>
  <c r="AE265" i="31"/>
  <c r="AF265" i="31"/>
  <c r="AG265" i="31"/>
  <c r="AH265" i="31"/>
  <c r="AI265" i="31"/>
  <c r="AJ265" i="31"/>
  <c r="AK265" i="31"/>
  <c r="AL265" i="31"/>
  <c r="AM265" i="31"/>
  <c r="AN265" i="31"/>
  <c r="AO265" i="31"/>
  <c r="AP265" i="31"/>
  <c r="AQ265" i="31"/>
  <c r="AR265" i="31"/>
  <c r="AS265" i="31"/>
  <c r="AT265" i="31"/>
  <c r="AU265" i="31"/>
  <c r="BP265" i="31" s="1"/>
  <c r="AB266" i="31"/>
  <c r="AC266" i="31"/>
  <c r="AD266" i="31"/>
  <c r="AE266" i="31"/>
  <c r="AF266" i="31"/>
  <c r="AG266" i="31"/>
  <c r="AH266" i="31"/>
  <c r="AI266" i="31"/>
  <c r="AJ266" i="31"/>
  <c r="AK266" i="31"/>
  <c r="AL266" i="31"/>
  <c r="AM266" i="31"/>
  <c r="AN266" i="31"/>
  <c r="AO266" i="31"/>
  <c r="AP266" i="31"/>
  <c r="AQ266" i="31"/>
  <c r="AR266" i="31"/>
  <c r="AS266" i="31"/>
  <c r="AT266" i="31"/>
  <c r="AU266" i="31"/>
  <c r="BP266" i="31" s="1"/>
  <c r="AB267" i="31"/>
  <c r="AC267" i="31"/>
  <c r="AD267" i="31"/>
  <c r="AE267" i="31"/>
  <c r="AF267" i="31"/>
  <c r="AG267" i="31"/>
  <c r="AH267" i="31"/>
  <c r="AI267" i="31"/>
  <c r="AJ267" i="31"/>
  <c r="AK267" i="31"/>
  <c r="AL267" i="31"/>
  <c r="AM267" i="31"/>
  <c r="AN267" i="31"/>
  <c r="AO267" i="31"/>
  <c r="AP267" i="31"/>
  <c r="AQ267" i="31"/>
  <c r="AR267" i="31"/>
  <c r="AS267" i="31"/>
  <c r="AT267" i="31"/>
  <c r="AU267" i="31"/>
  <c r="BP267" i="31" s="1"/>
  <c r="AB268" i="31"/>
  <c r="AC268" i="31"/>
  <c r="AD268" i="31"/>
  <c r="AE268" i="31"/>
  <c r="AF268" i="31"/>
  <c r="AG268" i="31"/>
  <c r="AH268" i="31"/>
  <c r="AI268" i="31"/>
  <c r="AJ268" i="31"/>
  <c r="AK268" i="31"/>
  <c r="AL268" i="31"/>
  <c r="AM268" i="31"/>
  <c r="AN268" i="31"/>
  <c r="AO268" i="31"/>
  <c r="AP268" i="31"/>
  <c r="AQ268" i="31"/>
  <c r="AR268" i="31"/>
  <c r="AS268" i="31"/>
  <c r="AT268" i="31"/>
  <c r="AU268" i="31"/>
  <c r="BP268" i="31" s="1"/>
  <c r="AB269" i="31"/>
  <c r="AC269" i="31"/>
  <c r="AD269" i="31"/>
  <c r="AE269" i="31"/>
  <c r="AF269" i="31"/>
  <c r="AG269" i="31"/>
  <c r="AH269" i="31"/>
  <c r="AI269" i="31"/>
  <c r="AJ269" i="31"/>
  <c r="AK269" i="31"/>
  <c r="AL269" i="31"/>
  <c r="AM269" i="31"/>
  <c r="AN269" i="31"/>
  <c r="AO269" i="31"/>
  <c r="AP269" i="31"/>
  <c r="AQ269" i="31"/>
  <c r="AR269" i="31"/>
  <c r="AS269" i="31"/>
  <c r="AT269" i="31"/>
  <c r="AU269" i="31"/>
  <c r="BP269" i="31" s="1"/>
  <c r="AB270" i="31"/>
  <c r="AC270" i="31"/>
  <c r="AD270" i="31"/>
  <c r="AE270" i="31"/>
  <c r="AF270" i="31"/>
  <c r="AG270" i="31"/>
  <c r="AH270" i="31"/>
  <c r="AI270" i="31"/>
  <c r="AJ270" i="31"/>
  <c r="AK270" i="31"/>
  <c r="AL270" i="31"/>
  <c r="AM270" i="31"/>
  <c r="AN270" i="31"/>
  <c r="AO270" i="31"/>
  <c r="AP270" i="31"/>
  <c r="AQ270" i="31"/>
  <c r="AR270" i="31"/>
  <c r="AS270" i="31"/>
  <c r="AT270" i="31"/>
  <c r="AU270" i="31"/>
  <c r="BP270" i="31" s="1"/>
  <c r="AB271" i="31"/>
  <c r="AC271" i="31"/>
  <c r="AD271" i="31"/>
  <c r="AE271" i="31"/>
  <c r="AF271" i="31"/>
  <c r="AG271" i="31"/>
  <c r="AH271" i="31"/>
  <c r="AI271" i="31"/>
  <c r="AJ271" i="31"/>
  <c r="AK271" i="31"/>
  <c r="AL271" i="31"/>
  <c r="AM271" i="31"/>
  <c r="AN271" i="31"/>
  <c r="AO271" i="31"/>
  <c r="AP271" i="31"/>
  <c r="AQ271" i="31"/>
  <c r="AR271" i="31"/>
  <c r="AS271" i="31"/>
  <c r="AT271" i="31"/>
  <c r="AU271" i="31"/>
  <c r="BP271" i="31" s="1"/>
  <c r="AB272" i="31"/>
  <c r="AC272" i="31"/>
  <c r="AD272" i="31"/>
  <c r="AE272" i="31"/>
  <c r="AF272" i="31"/>
  <c r="AG272" i="31"/>
  <c r="AH272" i="31"/>
  <c r="AI272" i="31"/>
  <c r="AJ272" i="31"/>
  <c r="AK272" i="31"/>
  <c r="AL272" i="31"/>
  <c r="AM272" i="31"/>
  <c r="AN272" i="31"/>
  <c r="AO272" i="31"/>
  <c r="AP272" i="31"/>
  <c r="AQ272" i="31"/>
  <c r="AR272" i="31"/>
  <c r="AS272" i="31"/>
  <c r="AT272" i="31"/>
  <c r="AU272" i="31"/>
  <c r="AB273" i="31"/>
  <c r="AC273" i="31"/>
  <c r="AD273" i="31"/>
  <c r="AE273" i="31"/>
  <c r="AF273" i="31"/>
  <c r="AG273" i="31"/>
  <c r="AH273" i="31"/>
  <c r="AI273" i="31"/>
  <c r="AJ273" i="31"/>
  <c r="AK273" i="31"/>
  <c r="AL273" i="31"/>
  <c r="AM273" i="31"/>
  <c r="AN273" i="31"/>
  <c r="AO273" i="31"/>
  <c r="AP273" i="31"/>
  <c r="AQ273" i="31"/>
  <c r="AR273" i="31"/>
  <c r="AS273" i="31"/>
  <c r="AT273" i="31"/>
  <c r="AU273" i="31"/>
  <c r="BP273" i="31" s="1"/>
  <c r="AB226" i="31"/>
  <c r="AC226" i="31"/>
  <c r="AD226" i="31"/>
  <c r="AE226" i="31"/>
  <c r="AF226" i="31"/>
  <c r="AG226" i="31"/>
  <c r="AH226" i="31"/>
  <c r="AI226" i="31"/>
  <c r="AJ226" i="31"/>
  <c r="AK226" i="31"/>
  <c r="AL226" i="31"/>
  <c r="AM226" i="31"/>
  <c r="AN226" i="31"/>
  <c r="AO226" i="31"/>
  <c r="AP226" i="31"/>
  <c r="AQ226" i="31"/>
  <c r="AR226" i="31"/>
  <c r="AS226" i="31"/>
  <c r="AT226" i="31"/>
  <c r="AU226" i="31"/>
  <c r="BP226" i="31" s="1"/>
  <c r="AB227" i="31"/>
  <c r="AC227" i="31"/>
  <c r="AD227" i="31"/>
  <c r="AE227" i="31"/>
  <c r="AF227" i="31"/>
  <c r="AG227" i="31"/>
  <c r="AH227" i="31"/>
  <c r="AI227" i="31"/>
  <c r="AJ227" i="31"/>
  <c r="AK227" i="31"/>
  <c r="AL227" i="31"/>
  <c r="AM227" i="31"/>
  <c r="AN227" i="31"/>
  <c r="AO227" i="31"/>
  <c r="AP227" i="31"/>
  <c r="AQ227" i="31"/>
  <c r="AR227" i="31"/>
  <c r="AS227" i="31"/>
  <c r="AT227" i="31"/>
  <c r="AU227" i="31"/>
  <c r="BP227" i="31" s="1"/>
  <c r="AB228" i="31"/>
  <c r="AC228" i="31"/>
  <c r="AD228" i="31"/>
  <c r="AE228" i="31"/>
  <c r="AF228" i="31"/>
  <c r="AG228" i="31"/>
  <c r="AH228" i="31"/>
  <c r="AI228" i="31"/>
  <c r="AJ228" i="31"/>
  <c r="AK228" i="31"/>
  <c r="AL228" i="31"/>
  <c r="AM228" i="31"/>
  <c r="AN228" i="31"/>
  <c r="AO228" i="31"/>
  <c r="AP228" i="31"/>
  <c r="AQ228" i="31"/>
  <c r="AR228" i="31"/>
  <c r="AS228" i="31"/>
  <c r="AT228" i="31"/>
  <c r="AU228" i="31"/>
  <c r="BP228" i="31" s="1"/>
  <c r="AB229" i="31"/>
  <c r="AC229" i="31"/>
  <c r="AD229" i="31"/>
  <c r="AE229" i="31"/>
  <c r="AF229" i="31"/>
  <c r="AG229" i="31"/>
  <c r="AH229" i="31"/>
  <c r="AI229" i="31"/>
  <c r="AJ229" i="31"/>
  <c r="AK229" i="31"/>
  <c r="AL229" i="31"/>
  <c r="AM229" i="31"/>
  <c r="AN229" i="31"/>
  <c r="AO229" i="31"/>
  <c r="AP229" i="31"/>
  <c r="AQ229" i="31"/>
  <c r="AR229" i="31"/>
  <c r="AS229" i="31"/>
  <c r="AT229" i="31"/>
  <c r="AU229" i="31"/>
  <c r="BP229" i="31" s="1"/>
  <c r="AB230" i="31"/>
  <c r="AC230" i="31"/>
  <c r="AD230" i="31"/>
  <c r="AE230" i="31"/>
  <c r="AF230" i="31"/>
  <c r="AG230" i="31"/>
  <c r="AH230" i="31"/>
  <c r="AI230" i="31"/>
  <c r="AJ230" i="31"/>
  <c r="AK230" i="31"/>
  <c r="AL230" i="31"/>
  <c r="AM230" i="31"/>
  <c r="AN230" i="31"/>
  <c r="AO230" i="31"/>
  <c r="AP230" i="31"/>
  <c r="AQ230" i="31"/>
  <c r="AR230" i="31"/>
  <c r="AS230" i="31"/>
  <c r="AT230" i="31"/>
  <c r="AU230" i="31"/>
  <c r="BP230" i="31" s="1"/>
  <c r="AB231" i="31"/>
  <c r="AC231" i="31"/>
  <c r="AD231" i="31"/>
  <c r="AE231" i="31"/>
  <c r="AF231" i="31"/>
  <c r="AG231" i="31"/>
  <c r="AH231" i="31"/>
  <c r="AI231" i="31"/>
  <c r="AJ231" i="31"/>
  <c r="AK231" i="31"/>
  <c r="AL231" i="31"/>
  <c r="AM231" i="31"/>
  <c r="AN231" i="31"/>
  <c r="AO231" i="31"/>
  <c r="AP231" i="31"/>
  <c r="AQ231" i="31"/>
  <c r="AR231" i="31"/>
  <c r="AS231" i="31"/>
  <c r="AT231" i="31"/>
  <c r="AU231" i="31"/>
  <c r="BP231" i="31" s="1"/>
  <c r="AB232" i="31"/>
  <c r="AC232" i="31"/>
  <c r="AD232" i="31"/>
  <c r="AE232" i="31"/>
  <c r="AF232" i="31"/>
  <c r="AG232" i="31"/>
  <c r="AH232" i="31"/>
  <c r="AI232" i="31"/>
  <c r="AJ232" i="31"/>
  <c r="AK232" i="31"/>
  <c r="AL232" i="31"/>
  <c r="AM232" i="31"/>
  <c r="AN232" i="31"/>
  <c r="AO232" i="31"/>
  <c r="AP232" i="31"/>
  <c r="AQ232" i="31"/>
  <c r="AR232" i="31"/>
  <c r="AS232" i="31"/>
  <c r="AT232" i="31"/>
  <c r="AU232" i="31"/>
  <c r="BP232" i="31" s="1"/>
  <c r="AB233" i="31"/>
  <c r="AC233" i="31"/>
  <c r="AD233" i="31"/>
  <c r="AE233" i="31"/>
  <c r="AF233" i="31"/>
  <c r="AG233" i="31"/>
  <c r="AH233" i="31"/>
  <c r="AI233" i="31"/>
  <c r="AJ233" i="31"/>
  <c r="AK233" i="31"/>
  <c r="AL233" i="31"/>
  <c r="AM233" i="31"/>
  <c r="AN233" i="31"/>
  <c r="AO233" i="31"/>
  <c r="AP233" i="31"/>
  <c r="AQ233" i="31"/>
  <c r="AR233" i="31"/>
  <c r="AS233" i="31"/>
  <c r="AT233" i="31"/>
  <c r="AU233" i="31"/>
  <c r="BP233" i="31" s="1"/>
  <c r="AB234" i="31"/>
  <c r="AC234" i="31"/>
  <c r="AD234" i="31"/>
  <c r="AE234" i="31"/>
  <c r="AF234" i="31"/>
  <c r="AG234" i="31"/>
  <c r="AH234" i="31"/>
  <c r="AI234" i="31"/>
  <c r="AJ234" i="31"/>
  <c r="AK234" i="31"/>
  <c r="AL234" i="31"/>
  <c r="AM234" i="31"/>
  <c r="AN234" i="31"/>
  <c r="AO234" i="31"/>
  <c r="AP234" i="31"/>
  <c r="AQ234" i="31"/>
  <c r="AR234" i="31"/>
  <c r="AS234" i="31"/>
  <c r="AT234" i="31"/>
  <c r="AU234" i="31"/>
  <c r="BP234" i="31" s="1"/>
  <c r="AB235" i="31"/>
  <c r="AC235" i="31"/>
  <c r="AD235" i="31"/>
  <c r="AE235" i="31"/>
  <c r="AF235" i="31"/>
  <c r="AG235" i="31"/>
  <c r="AH235" i="31"/>
  <c r="AI235" i="31"/>
  <c r="AJ235" i="31"/>
  <c r="AK235" i="31"/>
  <c r="AL235" i="31"/>
  <c r="AM235" i="31"/>
  <c r="AN235" i="31"/>
  <c r="AO235" i="31"/>
  <c r="AP235" i="31"/>
  <c r="AQ235" i="31"/>
  <c r="AR235" i="31"/>
  <c r="AS235" i="31"/>
  <c r="AT235" i="31"/>
  <c r="AU235" i="31"/>
  <c r="BP235" i="31" s="1"/>
  <c r="AB236" i="31"/>
  <c r="AC236" i="31"/>
  <c r="AD236" i="31"/>
  <c r="AE236" i="31"/>
  <c r="AF236" i="31"/>
  <c r="AG236" i="31"/>
  <c r="AH236" i="31"/>
  <c r="AI236" i="31"/>
  <c r="AJ236" i="31"/>
  <c r="AK236" i="31"/>
  <c r="AL236" i="31"/>
  <c r="AM236" i="31"/>
  <c r="AN236" i="31"/>
  <c r="AO236" i="31"/>
  <c r="AP236" i="31"/>
  <c r="AQ236" i="31"/>
  <c r="AR236" i="31"/>
  <c r="AS236" i="31"/>
  <c r="AT236" i="31"/>
  <c r="AU236" i="31"/>
  <c r="BP236" i="31" s="1"/>
  <c r="AB237" i="31"/>
  <c r="AC237" i="31"/>
  <c r="AD237" i="31"/>
  <c r="AE237" i="31"/>
  <c r="AF237" i="31"/>
  <c r="AG237" i="31"/>
  <c r="AH237" i="31"/>
  <c r="AI237" i="31"/>
  <c r="AJ237" i="31"/>
  <c r="AK237" i="31"/>
  <c r="AL237" i="31"/>
  <c r="AM237" i="31"/>
  <c r="AN237" i="31"/>
  <c r="AO237" i="31"/>
  <c r="AP237" i="31"/>
  <c r="AQ237" i="31"/>
  <c r="AR237" i="31"/>
  <c r="AS237" i="31"/>
  <c r="AT237" i="31"/>
  <c r="AU237" i="31"/>
  <c r="BP237" i="31" s="1"/>
  <c r="AB238" i="31"/>
  <c r="AC238" i="31"/>
  <c r="AD238" i="31"/>
  <c r="AE238" i="31"/>
  <c r="AF238" i="31"/>
  <c r="AG238" i="31"/>
  <c r="AH238" i="31"/>
  <c r="AI238" i="31"/>
  <c r="AJ238" i="31"/>
  <c r="AK238" i="31"/>
  <c r="AL238" i="31"/>
  <c r="AM238" i="31"/>
  <c r="AN238" i="31"/>
  <c r="AO238" i="31"/>
  <c r="AP238" i="31"/>
  <c r="AQ238" i="31"/>
  <c r="AR238" i="31"/>
  <c r="AS238" i="31"/>
  <c r="AT238" i="31"/>
  <c r="AU238" i="31"/>
  <c r="BP238" i="31" s="1"/>
  <c r="AB239" i="31"/>
  <c r="AC239" i="31"/>
  <c r="AD239" i="31"/>
  <c r="AE239" i="31"/>
  <c r="AF239" i="31"/>
  <c r="AG239" i="31"/>
  <c r="AH239" i="31"/>
  <c r="AI239" i="31"/>
  <c r="AJ239" i="31"/>
  <c r="AK239" i="31"/>
  <c r="AL239" i="31"/>
  <c r="AM239" i="31"/>
  <c r="AN239" i="31"/>
  <c r="AO239" i="31"/>
  <c r="AP239" i="31"/>
  <c r="AQ239" i="31"/>
  <c r="AR239" i="31"/>
  <c r="AS239" i="31"/>
  <c r="AT239" i="31"/>
  <c r="AU239" i="31"/>
  <c r="BP239" i="31" s="1"/>
  <c r="AB194" i="31"/>
  <c r="AC194" i="31"/>
  <c r="AD194" i="31"/>
  <c r="AE194" i="31"/>
  <c r="AF194" i="31"/>
  <c r="AG194" i="31"/>
  <c r="AH194" i="31"/>
  <c r="AI194" i="31"/>
  <c r="AJ194" i="31"/>
  <c r="AK194" i="31"/>
  <c r="AL194" i="31"/>
  <c r="AM194" i="31"/>
  <c r="AN194" i="31"/>
  <c r="AO194" i="31"/>
  <c r="AP194" i="31"/>
  <c r="AQ194" i="31"/>
  <c r="AR194" i="31"/>
  <c r="AS194" i="31"/>
  <c r="AT194" i="31"/>
  <c r="AU194" i="31"/>
  <c r="AB195" i="31"/>
  <c r="AC195" i="31"/>
  <c r="AD195" i="31"/>
  <c r="AE195" i="31"/>
  <c r="AF195" i="31"/>
  <c r="AG195" i="31"/>
  <c r="AH195" i="31"/>
  <c r="AI195" i="31"/>
  <c r="AJ195" i="31"/>
  <c r="AK195" i="31"/>
  <c r="AL195" i="31"/>
  <c r="AM195" i="31"/>
  <c r="AN195" i="31"/>
  <c r="AO195" i="31"/>
  <c r="AP195" i="31"/>
  <c r="AQ195" i="31"/>
  <c r="AR195" i="31"/>
  <c r="AS195" i="31"/>
  <c r="AT195" i="31"/>
  <c r="AU195" i="31"/>
  <c r="BP195" i="31" s="1"/>
  <c r="AB196" i="31"/>
  <c r="AC196" i="31"/>
  <c r="AD196" i="31"/>
  <c r="AE196" i="31"/>
  <c r="AF196" i="31"/>
  <c r="AG196" i="31"/>
  <c r="AH196" i="31"/>
  <c r="AI196" i="31"/>
  <c r="AJ196" i="31"/>
  <c r="AK196" i="31"/>
  <c r="AL196" i="31"/>
  <c r="AM196" i="31"/>
  <c r="AN196" i="31"/>
  <c r="AO196" i="31"/>
  <c r="AP196" i="31"/>
  <c r="AQ196" i="31"/>
  <c r="AR196" i="31"/>
  <c r="AS196" i="31"/>
  <c r="AT196" i="31"/>
  <c r="AU196" i="31"/>
  <c r="BP196" i="31" s="1"/>
  <c r="AB197" i="31"/>
  <c r="AC197" i="31"/>
  <c r="AD197" i="31"/>
  <c r="AE197" i="31"/>
  <c r="AF197" i="31"/>
  <c r="AG197" i="31"/>
  <c r="AH197" i="31"/>
  <c r="AI197" i="31"/>
  <c r="AJ197" i="31"/>
  <c r="AK197" i="31"/>
  <c r="AL197" i="31"/>
  <c r="AM197" i="31"/>
  <c r="AN197" i="31"/>
  <c r="AO197" i="31"/>
  <c r="AP197" i="31"/>
  <c r="AQ197" i="31"/>
  <c r="AR197" i="31"/>
  <c r="AS197" i="31"/>
  <c r="AT197" i="31"/>
  <c r="AU197" i="31"/>
  <c r="BP197" i="31" s="1"/>
  <c r="AB198" i="31"/>
  <c r="AC198" i="31"/>
  <c r="AD198" i="31"/>
  <c r="AE198" i="31"/>
  <c r="AF198" i="31"/>
  <c r="AG198" i="31"/>
  <c r="AH198" i="31"/>
  <c r="AI198" i="31"/>
  <c r="AJ198" i="31"/>
  <c r="AK198" i="31"/>
  <c r="AL198" i="31"/>
  <c r="AM198" i="31"/>
  <c r="AN198" i="31"/>
  <c r="AO198" i="31"/>
  <c r="AP198" i="31"/>
  <c r="AQ198" i="31"/>
  <c r="AR198" i="31"/>
  <c r="AS198" i="31"/>
  <c r="AT198" i="31"/>
  <c r="AU198" i="31"/>
  <c r="BP198" i="31" s="1"/>
  <c r="AB199" i="31"/>
  <c r="AC199" i="31"/>
  <c r="AD199" i="31"/>
  <c r="AE199" i="31"/>
  <c r="AF199" i="31"/>
  <c r="AG199" i="31"/>
  <c r="AH199" i="31"/>
  <c r="AI199" i="31"/>
  <c r="AJ199" i="31"/>
  <c r="AK199" i="31"/>
  <c r="AL199" i="31"/>
  <c r="AM199" i="31"/>
  <c r="AN199" i="31"/>
  <c r="AO199" i="31"/>
  <c r="AP199" i="31"/>
  <c r="AQ199" i="31"/>
  <c r="AR199" i="31"/>
  <c r="AS199" i="31"/>
  <c r="AT199" i="31"/>
  <c r="AU199" i="31"/>
  <c r="BP199" i="31" s="1"/>
  <c r="AB200" i="31"/>
  <c r="AC200" i="31"/>
  <c r="AD200" i="31"/>
  <c r="AE200" i="31"/>
  <c r="AF200" i="31"/>
  <c r="AG200" i="31"/>
  <c r="AH200" i="31"/>
  <c r="AI200" i="31"/>
  <c r="AJ200" i="31"/>
  <c r="AK200" i="31"/>
  <c r="AL200" i="31"/>
  <c r="AM200" i="31"/>
  <c r="AN200" i="31"/>
  <c r="AO200" i="31"/>
  <c r="AP200" i="31"/>
  <c r="AQ200" i="31"/>
  <c r="AR200" i="31"/>
  <c r="AS200" i="31"/>
  <c r="AT200" i="31"/>
  <c r="AU200" i="31"/>
  <c r="BP200" i="31" s="1"/>
  <c r="AB201" i="31"/>
  <c r="AC201" i="31"/>
  <c r="AD201" i="31"/>
  <c r="AE201" i="31"/>
  <c r="AF201" i="31"/>
  <c r="AG201" i="31"/>
  <c r="AH201" i="31"/>
  <c r="AI201" i="31"/>
  <c r="AJ201" i="31"/>
  <c r="AK201" i="31"/>
  <c r="AL201" i="31"/>
  <c r="AM201" i="31"/>
  <c r="AN201" i="31"/>
  <c r="AO201" i="31"/>
  <c r="AP201" i="31"/>
  <c r="AQ201" i="31"/>
  <c r="AR201" i="31"/>
  <c r="AS201" i="31"/>
  <c r="AT201" i="31"/>
  <c r="AU201" i="31"/>
  <c r="BP201" i="31" s="1"/>
  <c r="AB202" i="31"/>
  <c r="AC202" i="31"/>
  <c r="AD202" i="31"/>
  <c r="AE202" i="31"/>
  <c r="AF202" i="31"/>
  <c r="AG202" i="31"/>
  <c r="AH202" i="31"/>
  <c r="AI202" i="31"/>
  <c r="AJ202" i="31"/>
  <c r="AK202" i="31"/>
  <c r="AL202" i="31"/>
  <c r="AM202" i="31"/>
  <c r="AN202" i="31"/>
  <c r="AO202" i="31"/>
  <c r="AP202" i="31"/>
  <c r="AQ202" i="31"/>
  <c r="AR202" i="31"/>
  <c r="AS202" i="31"/>
  <c r="AT202" i="31"/>
  <c r="AU202" i="31"/>
  <c r="AB203" i="31"/>
  <c r="AC203" i="31"/>
  <c r="AD203" i="31"/>
  <c r="AE203" i="31"/>
  <c r="AF203" i="31"/>
  <c r="AG203" i="31"/>
  <c r="AH203" i="31"/>
  <c r="AI203" i="31"/>
  <c r="AJ203" i="31"/>
  <c r="AK203" i="31"/>
  <c r="AL203" i="31"/>
  <c r="AM203" i="31"/>
  <c r="AN203" i="31"/>
  <c r="AO203" i="31"/>
  <c r="AP203" i="31"/>
  <c r="AQ203" i="31"/>
  <c r="AR203" i="31"/>
  <c r="AS203" i="31"/>
  <c r="AT203" i="31"/>
  <c r="AU203" i="31"/>
  <c r="BP203" i="31" s="1"/>
  <c r="AB204" i="31"/>
  <c r="AC204" i="31"/>
  <c r="AD204" i="31"/>
  <c r="AE204" i="31"/>
  <c r="AF204" i="31"/>
  <c r="AG204" i="31"/>
  <c r="AH204" i="31"/>
  <c r="AI204" i="31"/>
  <c r="AJ204" i="31"/>
  <c r="AK204" i="31"/>
  <c r="AL204" i="31"/>
  <c r="AM204" i="31"/>
  <c r="AN204" i="31"/>
  <c r="AO204" i="31"/>
  <c r="AP204" i="31"/>
  <c r="AQ204" i="31"/>
  <c r="AR204" i="31"/>
  <c r="AS204" i="31"/>
  <c r="AT204" i="31"/>
  <c r="AU204" i="31"/>
  <c r="BP204" i="31" s="1"/>
  <c r="AB205" i="31"/>
  <c r="AC205" i="31"/>
  <c r="AD205" i="31"/>
  <c r="AE205" i="31"/>
  <c r="AF205" i="31"/>
  <c r="AG205" i="31"/>
  <c r="AH205" i="31"/>
  <c r="AI205" i="31"/>
  <c r="AJ205" i="31"/>
  <c r="AK205" i="31"/>
  <c r="AL205" i="31"/>
  <c r="AM205" i="31"/>
  <c r="AN205" i="31"/>
  <c r="AO205" i="31"/>
  <c r="AP205" i="31"/>
  <c r="AQ205" i="31"/>
  <c r="AR205" i="31"/>
  <c r="AS205" i="31"/>
  <c r="AT205" i="31"/>
  <c r="AU205" i="31"/>
  <c r="BP205" i="31" s="1"/>
  <c r="AB162" i="31"/>
  <c r="AC162" i="31"/>
  <c r="AD162" i="31"/>
  <c r="AE162" i="31"/>
  <c r="AF162" i="31"/>
  <c r="AG162" i="31"/>
  <c r="AH162" i="31"/>
  <c r="AI162" i="31"/>
  <c r="AJ162" i="31"/>
  <c r="AK162" i="31"/>
  <c r="AL162" i="31"/>
  <c r="AM162" i="31"/>
  <c r="AN162" i="31"/>
  <c r="AO162" i="31"/>
  <c r="AP162" i="31"/>
  <c r="AQ162" i="31"/>
  <c r="AR162" i="31"/>
  <c r="AS162" i="31"/>
  <c r="AT162" i="31"/>
  <c r="AU162" i="31"/>
  <c r="BP162" i="31" s="1"/>
  <c r="AB163" i="31"/>
  <c r="AC163" i="31"/>
  <c r="AD163" i="31"/>
  <c r="AE163" i="31"/>
  <c r="AF163" i="31"/>
  <c r="AG163" i="31"/>
  <c r="AH163" i="31"/>
  <c r="AI163" i="31"/>
  <c r="AJ163" i="31"/>
  <c r="AK163" i="31"/>
  <c r="AL163" i="31"/>
  <c r="AM163" i="31"/>
  <c r="AN163" i="31"/>
  <c r="AO163" i="31"/>
  <c r="AP163" i="31"/>
  <c r="AQ163" i="31"/>
  <c r="AR163" i="31"/>
  <c r="AS163" i="31"/>
  <c r="AT163" i="31"/>
  <c r="AU163" i="31"/>
  <c r="BP163" i="31" s="1"/>
  <c r="AB164" i="31"/>
  <c r="AC164" i="31"/>
  <c r="AD164" i="31"/>
  <c r="AE164" i="31"/>
  <c r="AF164" i="31"/>
  <c r="AG164" i="31"/>
  <c r="AH164" i="31"/>
  <c r="AI164" i="31"/>
  <c r="AJ164" i="31"/>
  <c r="AK164" i="31"/>
  <c r="AL164" i="31"/>
  <c r="AM164" i="31"/>
  <c r="AN164" i="31"/>
  <c r="AO164" i="31"/>
  <c r="AP164" i="31"/>
  <c r="AQ164" i="31"/>
  <c r="AR164" i="31"/>
  <c r="AS164" i="31"/>
  <c r="AT164" i="31"/>
  <c r="AU164" i="31"/>
  <c r="BP164" i="31" s="1"/>
  <c r="AB165" i="31"/>
  <c r="AC165" i="31"/>
  <c r="AD165" i="31"/>
  <c r="AE165" i="31"/>
  <c r="AF165" i="31"/>
  <c r="AG165" i="31"/>
  <c r="AH165" i="31"/>
  <c r="AI165" i="31"/>
  <c r="AJ165" i="31"/>
  <c r="AK165" i="31"/>
  <c r="AL165" i="31"/>
  <c r="AM165" i="31"/>
  <c r="AN165" i="31"/>
  <c r="AO165" i="31"/>
  <c r="AP165" i="31"/>
  <c r="AQ165" i="31"/>
  <c r="AR165" i="31"/>
  <c r="AS165" i="31"/>
  <c r="AT165" i="31"/>
  <c r="AU165" i="31"/>
  <c r="BP165" i="31" s="1"/>
  <c r="AB166" i="31"/>
  <c r="AC166" i="31"/>
  <c r="AD166" i="31"/>
  <c r="AE166" i="31"/>
  <c r="AF166" i="31"/>
  <c r="AG166" i="31"/>
  <c r="AH166" i="31"/>
  <c r="AI166" i="31"/>
  <c r="AJ166" i="31"/>
  <c r="AK166" i="31"/>
  <c r="AL166" i="31"/>
  <c r="AM166" i="31"/>
  <c r="AN166" i="31"/>
  <c r="AO166" i="31"/>
  <c r="AP166" i="31"/>
  <c r="AQ166" i="31"/>
  <c r="AR166" i="31"/>
  <c r="AS166" i="31"/>
  <c r="AT166" i="31"/>
  <c r="AU166" i="31"/>
  <c r="BP166" i="31" s="1"/>
  <c r="AB167" i="31"/>
  <c r="AC167" i="31"/>
  <c r="AD167" i="31"/>
  <c r="AE167" i="31"/>
  <c r="AF167" i="31"/>
  <c r="AG167" i="31"/>
  <c r="AH167" i="31"/>
  <c r="AI167" i="31"/>
  <c r="AJ167" i="31"/>
  <c r="AK167" i="31"/>
  <c r="AL167" i="31"/>
  <c r="AM167" i="31"/>
  <c r="AN167" i="31"/>
  <c r="AO167" i="31"/>
  <c r="AP167" i="31"/>
  <c r="AQ167" i="31"/>
  <c r="AR167" i="31"/>
  <c r="AS167" i="31"/>
  <c r="AT167" i="31"/>
  <c r="AU167" i="31"/>
  <c r="BP167" i="31" s="1"/>
  <c r="AB168" i="31"/>
  <c r="AC168" i="31"/>
  <c r="AD168" i="31"/>
  <c r="AE168" i="31"/>
  <c r="AF168" i="31"/>
  <c r="AG168" i="31"/>
  <c r="AH168" i="31"/>
  <c r="AI168" i="31"/>
  <c r="AJ168" i="31"/>
  <c r="AK168" i="31"/>
  <c r="AL168" i="31"/>
  <c r="AM168" i="31"/>
  <c r="AN168" i="31"/>
  <c r="AO168" i="31"/>
  <c r="AP168" i="31"/>
  <c r="AQ168" i="31"/>
  <c r="AR168" i="31"/>
  <c r="AS168" i="31"/>
  <c r="AT168" i="31"/>
  <c r="AU168" i="31"/>
  <c r="BP168" i="31" s="1"/>
  <c r="AB169" i="31"/>
  <c r="AC169" i="31"/>
  <c r="AD169" i="31"/>
  <c r="AE169" i="31"/>
  <c r="AF169" i="31"/>
  <c r="AG169" i="31"/>
  <c r="AH169" i="31"/>
  <c r="AI169" i="31"/>
  <c r="AJ169" i="31"/>
  <c r="AK169" i="31"/>
  <c r="AL169" i="31"/>
  <c r="AM169" i="31"/>
  <c r="AN169" i="31"/>
  <c r="AO169" i="31"/>
  <c r="AP169" i="31"/>
  <c r="AQ169" i="31"/>
  <c r="AR169" i="31"/>
  <c r="AS169" i="31"/>
  <c r="AT169" i="31"/>
  <c r="AU169" i="31"/>
  <c r="BP169" i="31" s="1"/>
  <c r="AB170" i="31"/>
  <c r="AC170" i="31"/>
  <c r="AD170" i="31"/>
  <c r="AE170" i="31"/>
  <c r="AF170" i="31"/>
  <c r="AG170" i="31"/>
  <c r="AH170" i="31"/>
  <c r="AI170" i="31"/>
  <c r="AJ170" i="31"/>
  <c r="AK170" i="31"/>
  <c r="AL170" i="31"/>
  <c r="AM170" i="31"/>
  <c r="AN170" i="31"/>
  <c r="AO170" i="31"/>
  <c r="AP170" i="31"/>
  <c r="AQ170" i="31"/>
  <c r="AR170" i="31"/>
  <c r="AS170" i="31"/>
  <c r="AT170" i="31"/>
  <c r="AU170" i="31"/>
  <c r="BP170" i="31" s="1"/>
  <c r="AB171" i="31"/>
  <c r="AC171" i="31"/>
  <c r="AD171" i="31"/>
  <c r="AE171" i="31"/>
  <c r="AF171" i="31"/>
  <c r="AG171" i="31"/>
  <c r="AH171" i="31"/>
  <c r="AI171" i="31"/>
  <c r="AJ171" i="31"/>
  <c r="AK171" i="31"/>
  <c r="AL171" i="31"/>
  <c r="AM171" i="31"/>
  <c r="AN171" i="31"/>
  <c r="AO171" i="31"/>
  <c r="AP171" i="31"/>
  <c r="AQ171" i="31"/>
  <c r="AR171" i="31"/>
  <c r="AS171" i="31"/>
  <c r="AT171" i="31"/>
  <c r="AU171" i="31"/>
  <c r="BP171" i="31" s="1"/>
  <c r="AB130" i="31"/>
  <c r="AC130" i="31"/>
  <c r="AD130" i="31"/>
  <c r="AE130" i="31"/>
  <c r="AF130" i="31"/>
  <c r="AG130" i="31"/>
  <c r="AH130" i="31"/>
  <c r="AI130" i="31"/>
  <c r="AJ130" i="31"/>
  <c r="AK130" i="31"/>
  <c r="AL130" i="31"/>
  <c r="AM130" i="31"/>
  <c r="AN130" i="31"/>
  <c r="AO130" i="31"/>
  <c r="AP130" i="31"/>
  <c r="AQ130" i="31"/>
  <c r="AR130" i="31"/>
  <c r="AS130" i="31"/>
  <c r="AT130" i="31"/>
  <c r="AU130" i="31"/>
  <c r="AB131" i="31"/>
  <c r="AC131" i="31"/>
  <c r="AD131" i="31"/>
  <c r="AE131" i="31"/>
  <c r="AF131" i="31"/>
  <c r="AG131" i="31"/>
  <c r="AH131" i="31"/>
  <c r="AI131" i="31"/>
  <c r="AJ131" i="31"/>
  <c r="AK131" i="31"/>
  <c r="AL131" i="31"/>
  <c r="AM131" i="31"/>
  <c r="AN131" i="31"/>
  <c r="AO131" i="31"/>
  <c r="AP131" i="31"/>
  <c r="AQ131" i="31"/>
  <c r="AR131" i="31"/>
  <c r="AS131" i="31"/>
  <c r="AT131" i="31"/>
  <c r="AU131" i="31"/>
  <c r="BP131" i="31" s="1"/>
  <c r="AB132" i="31"/>
  <c r="AC132" i="31"/>
  <c r="AD132" i="31"/>
  <c r="AE132" i="31"/>
  <c r="AF132" i="31"/>
  <c r="AG132" i="31"/>
  <c r="AH132" i="31"/>
  <c r="AI132" i="31"/>
  <c r="AJ132" i="31"/>
  <c r="AK132" i="31"/>
  <c r="AL132" i="31"/>
  <c r="AM132" i="31"/>
  <c r="AN132" i="31"/>
  <c r="AO132" i="31"/>
  <c r="AP132" i="31"/>
  <c r="AQ132" i="31"/>
  <c r="AR132" i="31"/>
  <c r="AS132" i="31"/>
  <c r="AT132" i="31"/>
  <c r="AU132" i="31"/>
  <c r="BP132" i="31" s="1"/>
  <c r="AB133" i="31"/>
  <c r="AC133" i="31"/>
  <c r="AD133" i="31"/>
  <c r="AE133" i="31"/>
  <c r="AF133" i="31"/>
  <c r="AG133" i="31"/>
  <c r="AH133" i="31"/>
  <c r="AI133" i="31"/>
  <c r="AJ133" i="31"/>
  <c r="AK133" i="31"/>
  <c r="AL133" i="31"/>
  <c r="AM133" i="31"/>
  <c r="AN133" i="31"/>
  <c r="AO133" i="31"/>
  <c r="AP133" i="31"/>
  <c r="AQ133" i="31"/>
  <c r="AR133" i="31"/>
  <c r="AS133" i="31"/>
  <c r="AT133" i="31"/>
  <c r="AU133" i="31"/>
  <c r="BP133" i="31" s="1"/>
  <c r="AB134" i="31"/>
  <c r="AC134" i="31"/>
  <c r="AD134" i="31"/>
  <c r="AE134" i="31"/>
  <c r="AF134" i="31"/>
  <c r="AG134" i="31"/>
  <c r="AH134" i="31"/>
  <c r="AI134" i="31"/>
  <c r="AJ134" i="31"/>
  <c r="AK134" i="31"/>
  <c r="AL134" i="31"/>
  <c r="AM134" i="31"/>
  <c r="AN134" i="31"/>
  <c r="AO134" i="31"/>
  <c r="AP134" i="31"/>
  <c r="AQ134" i="31"/>
  <c r="AR134" i="31"/>
  <c r="AS134" i="31"/>
  <c r="AT134" i="31"/>
  <c r="AU134" i="31"/>
  <c r="BP134" i="31" s="1"/>
  <c r="AB135" i="31"/>
  <c r="AC135" i="31"/>
  <c r="AD135" i="31"/>
  <c r="AE135" i="31"/>
  <c r="AF135" i="31"/>
  <c r="AG135" i="31"/>
  <c r="AH135" i="31"/>
  <c r="AI135" i="31"/>
  <c r="AJ135" i="31"/>
  <c r="AK135" i="31"/>
  <c r="AL135" i="31"/>
  <c r="AM135" i="31"/>
  <c r="AN135" i="31"/>
  <c r="AO135" i="31"/>
  <c r="AP135" i="31"/>
  <c r="AQ135" i="31"/>
  <c r="AR135" i="31"/>
  <c r="AS135" i="31"/>
  <c r="AT135" i="31"/>
  <c r="AU135" i="31"/>
  <c r="BP135" i="31" s="1"/>
  <c r="AB136" i="31"/>
  <c r="AC136" i="31"/>
  <c r="AD136" i="31"/>
  <c r="AE136" i="31"/>
  <c r="AF136" i="31"/>
  <c r="AG136" i="31"/>
  <c r="AH136" i="31"/>
  <c r="AI136" i="31"/>
  <c r="AJ136" i="31"/>
  <c r="AK136" i="31"/>
  <c r="AL136" i="31"/>
  <c r="AM136" i="31"/>
  <c r="AN136" i="31"/>
  <c r="AO136" i="31"/>
  <c r="AP136" i="31"/>
  <c r="AQ136" i="31"/>
  <c r="AR136" i="31"/>
  <c r="AS136" i="31"/>
  <c r="AT136" i="31"/>
  <c r="AU136" i="31"/>
  <c r="BP136" i="31" s="1"/>
  <c r="AB137" i="31"/>
  <c r="AC137" i="31"/>
  <c r="AD137" i="31"/>
  <c r="AE137" i="31"/>
  <c r="AF137" i="31"/>
  <c r="AG137" i="31"/>
  <c r="AH137" i="31"/>
  <c r="AI137" i="31"/>
  <c r="AJ137" i="31"/>
  <c r="AK137" i="31"/>
  <c r="AL137" i="31"/>
  <c r="AM137" i="31"/>
  <c r="AN137" i="31"/>
  <c r="AO137" i="31"/>
  <c r="AP137" i="31"/>
  <c r="AQ137" i="31"/>
  <c r="AR137" i="31"/>
  <c r="AS137" i="31"/>
  <c r="AT137" i="31"/>
  <c r="AU137" i="31"/>
  <c r="BP137" i="31" s="1"/>
  <c r="AB98" i="31"/>
  <c r="AC98" i="31"/>
  <c r="AD98" i="31"/>
  <c r="AE98" i="31"/>
  <c r="AF98" i="31"/>
  <c r="AG98" i="31"/>
  <c r="AH98" i="31"/>
  <c r="AI98" i="31"/>
  <c r="AJ98" i="31"/>
  <c r="AK98" i="31"/>
  <c r="AL98" i="31"/>
  <c r="AM98" i="31"/>
  <c r="AN98" i="31"/>
  <c r="AO98" i="31"/>
  <c r="AP98" i="31"/>
  <c r="AQ98" i="31"/>
  <c r="AR98" i="31"/>
  <c r="AS98" i="31"/>
  <c r="AT98" i="31"/>
  <c r="AU98" i="31"/>
  <c r="BP98" i="31" s="1"/>
  <c r="AB99" i="31"/>
  <c r="AC99" i="31"/>
  <c r="AD99" i="31"/>
  <c r="AE99" i="31"/>
  <c r="AF99" i="31"/>
  <c r="AG99" i="31"/>
  <c r="AH99" i="31"/>
  <c r="AI99" i="31"/>
  <c r="AJ99" i="31"/>
  <c r="AK99" i="31"/>
  <c r="AL99" i="31"/>
  <c r="AM99" i="31"/>
  <c r="AN99" i="31"/>
  <c r="AO99" i="31"/>
  <c r="AP99" i="31"/>
  <c r="AQ99" i="31"/>
  <c r="AR99" i="31"/>
  <c r="AS99" i="31"/>
  <c r="AT99" i="31"/>
  <c r="AU99" i="31"/>
  <c r="BP99" i="31" s="1"/>
  <c r="AB100" i="31"/>
  <c r="AC100" i="31"/>
  <c r="AD100" i="31"/>
  <c r="AE100" i="31"/>
  <c r="AF100" i="31"/>
  <c r="AG100" i="31"/>
  <c r="AH100" i="31"/>
  <c r="AI100" i="31"/>
  <c r="AJ100" i="31"/>
  <c r="AK100" i="31"/>
  <c r="AL100" i="31"/>
  <c r="AM100" i="31"/>
  <c r="AN100" i="31"/>
  <c r="AO100" i="31"/>
  <c r="AP100" i="31"/>
  <c r="AQ100" i="31"/>
  <c r="AR100" i="31"/>
  <c r="AS100" i="31"/>
  <c r="AT100" i="31"/>
  <c r="AU100" i="31"/>
  <c r="BP100" i="31" s="1"/>
  <c r="AB101" i="31"/>
  <c r="AC101" i="31"/>
  <c r="AD101" i="31"/>
  <c r="AE101" i="31"/>
  <c r="AF101" i="31"/>
  <c r="AG101" i="31"/>
  <c r="AH101" i="31"/>
  <c r="AI101" i="31"/>
  <c r="AJ101" i="31"/>
  <c r="AK101" i="31"/>
  <c r="AL101" i="31"/>
  <c r="AM101" i="31"/>
  <c r="AN101" i="31"/>
  <c r="AO101" i="31"/>
  <c r="AP101" i="31"/>
  <c r="AQ101" i="31"/>
  <c r="AR101" i="31"/>
  <c r="AS101" i="31"/>
  <c r="AT101" i="31"/>
  <c r="AU101" i="31"/>
  <c r="BP101" i="31" s="1"/>
  <c r="AB102" i="31"/>
  <c r="AC102" i="31"/>
  <c r="AD102" i="31"/>
  <c r="AE102" i="31"/>
  <c r="AF102" i="31"/>
  <c r="AG102" i="31"/>
  <c r="AH102" i="31"/>
  <c r="AI102" i="31"/>
  <c r="AJ102" i="31"/>
  <c r="AK102" i="31"/>
  <c r="AL102" i="31"/>
  <c r="AM102" i="31"/>
  <c r="AN102" i="31"/>
  <c r="AO102" i="31"/>
  <c r="AP102" i="31"/>
  <c r="AQ102" i="31"/>
  <c r="AR102" i="31"/>
  <c r="AS102" i="31"/>
  <c r="AT102" i="31"/>
  <c r="AU102" i="31"/>
  <c r="BP102" i="31" s="1"/>
  <c r="AB103" i="31"/>
  <c r="AC103" i="31"/>
  <c r="AD103" i="31"/>
  <c r="AE103" i="31"/>
  <c r="AF103" i="31"/>
  <c r="AG103" i="31"/>
  <c r="AH103" i="31"/>
  <c r="AI103" i="31"/>
  <c r="AJ103" i="31"/>
  <c r="AK103" i="31"/>
  <c r="AL103" i="31"/>
  <c r="AM103" i="31"/>
  <c r="AN103" i="31"/>
  <c r="AO103" i="31"/>
  <c r="AP103" i="31"/>
  <c r="AQ103" i="31"/>
  <c r="AR103" i="31"/>
  <c r="AS103" i="31"/>
  <c r="AT103" i="31"/>
  <c r="AU103" i="31"/>
  <c r="BP103" i="31" s="1"/>
  <c r="AB66" i="31"/>
  <c r="AC66" i="31"/>
  <c r="AD66" i="31"/>
  <c r="AE66" i="31"/>
  <c r="AF66" i="31"/>
  <c r="AG66" i="31"/>
  <c r="AH66" i="31"/>
  <c r="AI66" i="31"/>
  <c r="AJ66" i="31"/>
  <c r="AK66" i="31"/>
  <c r="AL66" i="31"/>
  <c r="AM66" i="31"/>
  <c r="AN66" i="31"/>
  <c r="AO66" i="31"/>
  <c r="AP66" i="31"/>
  <c r="AQ66" i="31"/>
  <c r="AR66" i="31"/>
  <c r="AS66" i="31"/>
  <c r="AT66" i="31"/>
  <c r="AU66" i="31"/>
  <c r="BP66" i="31" s="1"/>
  <c r="AB67" i="31"/>
  <c r="AC67" i="31"/>
  <c r="AD67" i="31"/>
  <c r="AE67" i="31"/>
  <c r="AF67" i="31"/>
  <c r="AG67" i="31"/>
  <c r="AH67" i="31"/>
  <c r="AI67" i="31"/>
  <c r="AJ67" i="31"/>
  <c r="AK67" i="31"/>
  <c r="AL67" i="31"/>
  <c r="AM67" i="31"/>
  <c r="AN67" i="31"/>
  <c r="AO67" i="31"/>
  <c r="AP67" i="31"/>
  <c r="AQ67" i="31"/>
  <c r="AR67" i="31"/>
  <c r="AS67" i="31"/>
  <c r="AT67" i="31"/>
  <c r="AU67" i="31"/>
  <c r="BP67" i="31" s="1"/>
  <c r="AB68" i="31"/>
  <c r="AC68" i="31"/>
  <c r="AD68" i="31"/>
  <c r="AE68" i="31"/>
  <c r="AF68" i="31"/>
  <c r="AG68" i="31"/>
  <c r="AH68" i="31"/>
  <c r="AI68" i="31"/>
  <c r="AJ68" i="31"/>
  <c r="AK68" i="31"/>
  <c r="AL68" i="31"/>
  <c r="AM68" i="31"/>
  <c r="AN68" i="31"/>
  <c r="AO68" i="31"/>
  <c r="AP68" i="31"/>
  <c r="AQ68" i="31"/>
  <c r="AR68" i="31"/>
  <c r="AS68" i="31"/>
  <c r="AT68" i="31"/>
  <c r="AU68" i="31"/>
  <c r="BP68" i="31" s="1"/>
  <c r="AB34" i="31"/>
  <c r="AC34" i="31"/>
  <c r="AD34" i="31"/>
  <c r="AE34" i="31"/>
  <c r="AF34" i="31"/>
  <c r="AG34" i="31"/>
  <c r="AH34" i="31"/>
  <c r="AI34" i="31"/>
  <c r="AJ34" i="31"/>
  <c r="AK34" i="31"/>
  <c r="AL34" i="31"/>
  <c r="AM34" i="31"/>
  <c r="AN34" i="31"/>
  <c r="AO34" i="31"/>
  <c r="AP34" i="31"/>
  <c r="AQ34" i="31"/>
  <c r="AR34" i="31"/>
  <c r="AS34" i="31"/>
  <c r="AT34" i="31"/>
  <c r="AU34" i="31"/>
  <c r="BP34" i="31" s="1"/>
  <c r="AB35" i="31"/>
  <c r="AC35" i="31"/>
  <c r="AD35" i="31"/>
  <c r="AE35" i="31"/>
  <c r="AF35" i="31"/>
  <c r="AG35" i="31"/>
  <c r="AH35" i="31"/>
  <c r="AI35" i="31"/>
  <c r="AJ35" i="31"/>
  <c r="AK35" i="31"/>
  <c r="AL35" i="31"/>
  <c r="AM35" i="31"/>
  <c r="AN35" i="31"/>
  <c r="AO35" i="31"/>
  <c r="AP35" i="31"/>
  <c r="AQ35" i="31"/>
  <c r="AR35" i="31"/>
  <c r="AS35" i="31"/>
  <c r="AT35" i="31"/>
  <c r="AU35" i="31"/>
  <c r="BP35" i="31" s="1"/>
  <c r="BP272" i="31"/>
  <c r="BP258" i="31"/>
  <c r="BP202" i="31"/>
  <c r="BP194" i="31"/>
  <c r="BP130" i="31"/>
  <c r="AU36" i="31"/>
  <c r="BP36" i="31" s="1"/>
  <c r="AU37" i="31"/>
  <c r="BP37" i="31" s="1"/>
  <c r="AU38" i="31"/>
  <c r="BP38" i="31" s="1"/>
  <c r="AU39" i="31"/>
  <c r="BP39" i="31" s="1"/>
  <c r="AU40" i="31"/>
  <c r="BP40" i="31" s="1"/>
  <c r="AU41" i="31"/>
  <c r="BP41" i="31" s="1"/>
  <c r="AU42" i="31"/>
  <c r="BP42" i="31" s="1"/>
  <c r="AU43" i="31"/>
  <c r="BP43" i="31" s="1"/>
  <c r="AU44" i="31"/>
  <c r="BP44" i="31" s="1"/>
  <c r="AU45" i="31"/>
  <c r="BP45" i="31" s="1"/>
  <c r="AU46" i="31"/>
  <c r="BP46" i="31" s="1"/>
  <c r="AU47" i="31"/>
  <c r="BP47" i="31" s="1"/>
  <c r="AU48" i="31"/>
  <c r="BP48" i="31" s="1"/>
  <c r="AU49" i="31"/>
  <c r="BP49" i="31" s="1"/>
  <c r="AU50" i="31"/>
  <c r="BP50" i="31" s="1"/>
  <c r="AU51" i="31"/>
  <c r="BP51" i="31" s="1"/>
  <c r="AU52" i="31"/>
  <c r="BP52" i="31" s="1"/>
  <c r="AU53" i="31"/>
  <c r="BP53" i="31" s="1"/>
  <c r="AU54" i="31"/>
  <c r="BP54" i="31" s="1"/>
  <c r="AU55" i="31"/>
  <c r="BP55" i="31" s="1"/>
  <c r="AU56" i="31"/>
  <c r="BP56" i="31" s="1"/>
  <c r="AU57" i="31"/>
  <c r="BP57" i="31" s="1"/>
  <c r="AU58" i="31"/>
  <c r="BP58" i="31" s="1"/>
  <c r="AU59" i="31"/>
  <c r="BP59" i="31" s="1"/>
  <c r="AU60" i="31"/>
  <c r="BP60" i="31" s="1"/>
  <c r="AU61" i="31"/>
  <c r="BP61" i="31" s="1"/>
  <c r="AU62" i="31"/>
  <c r="BP62" i="31" s="1"/>
  <c r="AU63" i="31"/>
  <c r="BP63" i="31" s="1"/>
  <c r="AU64" i="31"/>
  <c r="BP64" i="31" s="1"/>
  <c r="AU65" i="31"/>
  <c r="BP65" i="31" s="1"/>
  <c r="AU3" i="31"/>
  <c r="BP3" i="31" s="1"/>
  <c r="AU4" i="31"/>
  <c r="BP4" i="31" s="1"/>
  <c r="AU5" i="31"/>
  <c r="BP5" i="31" s="1"/>
  <c r="AU6" i="31"/>
  <c r="BP6" i="31" s="1"/>
  <c r="AU7" i="31"/>
  <c r="BP7" i="31" s="1"/>
  <c r="AU8" i="31"/>
  <c r="BP8" i="31" s="1"/>
  <c r="AU9" i="31"/>
  <c r="BP9" i="31" s="1"/>
  <c r="AU10" i="31"/>
  <c r="BP10" i="31" s="1"/>
  <c r="AU11" i="31"/>
  <c r="BP11" i="31" s="1"/>
  <c r="AU12" i="31"/>
  <c r="BP12" i="31" s="1"/>
  <c r="AU13" i="31"/>
  <c r="BP13" i="31" s="1"/>
  <c r="AU14" i="31"/>
  <c r="BP14" i="31" s="1"/>
  <c r="AU15" i="31"/>
  <c r="BP15" i="31" s="1"/>
  <c r="AU16" i="31"/>
  <c r="BP16" i="31" s="1"/>
  <c r="AU17" i="31"/>
  <c r="BP17" i="31" s="1"/>
  <c r="AU18" i="31"/>
  <c r="BP18" i="31" s="1"/>
  <c r="AU19" i="31"/>
  <c r="BP19" i="31" s="1"/>
  <c r="AU20" i="31"/>
  <c r="BP20" i="31" s="1"/>
  <c r="AU21" i="31"/>
  <c r="BP21" i="31" s="1"/>
  <c r="AU22" i="31"/>
  <c r="BP22" i="31" s="1"/>
  <c r="AU23" i="31"/>
  <c r="BP23" i="31" s="1"/>
  <c r="AU24" i="31"/>
  <c r="BP24" i="31" s="1"/>
  <c r="AU25" i="31"/>
  <c r="BP25" i="31" s="1"/>
  <c r="AU26" i="31"/>
  <c r="BP26" i="31" s="1"/>
  <c r="AU27" i="31"/>
  <c r="BP27" i="31" s="1"/>
  <c r="AU28" i="31"/>
  <c r="BP28" i="31" s="1"/>
  <c r="AU29" i="31"/>
  <c r="BP29" i="31" s="1"/>
  <c r="AU30" i="31"/>
  <c r="BP30" i="31" s="1"/>
  <c r="AU31" i="31"/>
  <c r="BP31" i="31" s="1"/>
  <c r="AU32" i="31"/>
  <c r="BP32" i="31" s="1"/>
  <c r="AU33" i="31"/>
  <c r="BP33" i="31" s="1"/>
  <c r="X307" i="30"/>
  <c r="W307" i="30"/>
  <c r="V307" i="30"/>
  <c r="U307" i="30"/>
  <c r="T307" i="30"/>
  <c r="S307" i="30"/>
  <c r="R307" i="30"/>
  <c r="Q307" i="30"/>
  <c r="P307" i="30"/>
  <c r="O307" i="30"/>
  <c r="N307" i="30"/>
  <c r="M307" i="30"/>
  <c r="L307" i="30"/>
  <c r="K307" i="30"/>
  <c r="J307" i="30"/>
  <c r="I307" i="30"/>
  <c r="H307" i="30"/>
  <c r="G307" i="30"/>
  <c r="F307" i="30"/>
  <c r="E307" i="30"/>
  <c r="X306" i="30"/>
  <c r="W306" i="30"/>
  <c r="V306" i="30"/>
  <c r="U306" i="30"/>
  <c r="T306" i="30"/>
  <c r="S306" i="30"/>
  <c r="R306" i="30"/>
  <c r="Q306" i="30"/>
  <c r="P306" i="30"/>
  <c r="O306" i="30"/>
  <c r="N306" i="30"/>
  <c r="M306" i="30"/>
  <c r="L306" i="30"/>
  <c r="K306" i="30"/>
  <c r="J306" i="30"/>
  <c r="I306" i="30"/>
  <c r="H306" i="30"/>
  <c r="G306" i="30"/>
  <c r="F306" i="30"/>
  <c r="E306" i="30"/>
  <c r="X305" i="30"/>
  <c r="W305" i="30"/>
  <c r="V305" i="30"/>
  <c r="U305" i="30"/>
  <c r="T305" i="30"/>
  <c r="S305" i="30"/>
  <c r="R305" i="30"/>
  <c r="Q305" i="30"/>
  <c r="P305" i="30"/>
  <c r="O305" i="30"/>
  <c r="N305" i="30"/>
  <c r="M305" i="30"/>
  <c r="L305" i="30"/>
  <c r="K305" i="30"/>
  <c r="J305" i="30"/>
  <c r="I305" i="30"/>
  <c r="H305" i="30"/>
  <c r="G305" i="30"/>
  <c r="F305" i="30"/>
  <c r="E305" i="30"/>
  <c r="X304" i="30"/>
  <c r="W304" i="30"/>
  <c r="V304" i="30"/>
  <c r="U304" i="30"/>
  <c r="T304" i="30"/>
  <c r="S304" i="30"/>
  <c r="R304" i="30"/>
  <c r="Q304" i="30"/>
  <c r="P304" i="30"/>
  <c r="O304" i="30"/>
  <c r="N304" i="30"/>
  <c r="M304" i="30"/>
  <c r="L304" i="30"/>
  <c r="K304" i="30"/>
  <c r="J304" i="30"/>
  <c r="I304" i="30"/>
  <c r="H304" i="30"/>
  <c r="G304" i="30"/>
  <c r="F304" i="30"/>
  <c r="E304" i="30"/>
  <c r="X303" i="30"/>
  <c r="W303" i="30"/>
  <c r="V303" i="30"/>
  <c r="U303" i="30"/>
  <c r="T303" i="30"/>
  <c r="S303" i="30"/>
  <c r="R303" i="30"/>
  <c r="Q303" i="30"/>
  <c r="P303" i="30"/>
  <c r="O303" i="30"/>
  <c r="N303" i="30"/>
  <c r="M303" i="30"/>
  <c r="L303" i="30"/>
  <c r="K303" i="30"/>
  <c r="J303" i="30"/>
  <c r="I303" i="30"/>
  <c r="H303" i="30"/>
  <c r="G303" i="30"/>
  <c r="F303" i="30"/>
  <c r="E303" i="30"/>
  <c r="X302" i="30"/>
  <c r="W302" i="30"/>
  <c r="V302" i="30"/>
  <c r="U302" i="30"/>
  <c r="T302" i="30"/>
  <c r="S302" i="30"/>
  <c r="R302" i="30"/>
  <c r="Q302" i="30"/>
  <c r="P302" i="30"/>
  <c r="O302" i="30"/>
  <c r="N302" i="30"/>
  <c r="M302" i="30"/>
  <c r="L302" i="30"/>
  <c r="K302" i="30"/>
  <c r="J302" i="30"/>
  <c r="I302" i="30"/>
  <c r="H302" i="30"/>
  <c r="G302" i="30"/>
  <c r="F302" i="30"/>
  <c r="E302" i="30"/>
  <c r="X301" i="30"/>
  <c r="W301" i="30"/>
  <c r="V301" i="30"/>
  <c r="U301" i="30"/>
  <c r="T301" i="30"/>
  <c r="S301" i="30"/>
  <c r="R301" i="30"/>
  <c r="Q301" i="30"/>
  <c r="P301" i="30"/>
  <c r="O301" i="30"/>
  <c r="N301" i="30"/>
  <c r="M301" i="30"/>
  <c r="L301" i="30"/>
  <c r="K301" i="30"/>
  <c r="J301" i="30"/>
  <c r="I301" i="30"/>
  <c r="H301" i="30"/>
  <c r="G301" i="30"/>
  <c r="F301" i="30"/>
  <c r="E301" i="30"/>
  <c r="X300" i="30"/>
  <c r="W300" i="30"/>
  <c r="V300" i="30"/>
  <c r="U300" i="30"/>
  <c r="T300" i="30"/>
  <c r="S300" i="30"/>
  <c r="R300" i="30"/>
  <c r="Q300" i="30"/>
  <c r="P300" i="30"/>
  <c r="O300" i="30"/>
  <c r="N300" i="30"/>
  <c r="M300" i="30"/>
  <c r="L300" i="30"/>
  <c r="K300" i="30"/>
  <c r="J300" i="30"/>
  <c r="I300" i="30"/>
  <c r="H300" i="30"/>
  <c r="G300" i="30"/>
  <c r="F300" i="30"/>
  <c r="E300" i="30"/>
  <c r="X299" i="30"/>
  <c r="W299" i="30"/>
  <c r="V299" i="30"/>
  <c r="U299" i="30"/>
  <c r="T299" i="30"/>
  <c r="S299" i="30"/>
  <c r="R299" i="30"/>
  <c r="Q299" i="30"/>
  <c r="P299" i="30"/>
  <c r="O299" i="30"/>
  <c r="N299" i="30"/>
  <c r="M299" i="30"/>
  <c r="L299" i="30"/>
  <c r="K299" i="30"/>
  <c r="J299" i="30"/>
  <c r="I299" i="30"/>
  <c r="H299" i="30"/>
  <c r="G299" i="30"/>
  <c r="F299" i="30"/>
  <c r="E299" i="30"/>
  <c r="X298" i="30"/>
  <c r="W298" i="30"/>
  <c r="V298" i="30"/>
  <c r="U298" i="30"/>
  <c r="T298" i="30"/>
  <c r="S298" i="30"/>
  <c r="R298" i="30"/>
  <c r="Q298" i="30"/>
  <c r="P298" i="30"/>
  <c r="O298" i="30"/>
  <c r="N298" i="30"/>
  <c r="M298" i="30"/>
  <c r="L298" i="30"/>
  <c r="K298" i="30"/>
  <c r="J298" i="30"/>
  <c r="I298" i="30"/>
  <c r="H298" i="30"/>
  <c r="G298" i="30"/>
  <c r="F298" i="30"/>
  <c r="E298" i="30"/>
  <c r="X297" i="30"/>
  <c r="W297" i="30"/>
  <c r="V297" i="30"/>
  <c r="U297" i="30"/>
  <c r="T297" i="30"/>
  <c r="S297" i="30"/>
  <c r="R297" i="30"/>
  <c r="Q297" i="30"/>
  <c r="P297" i="30"/>
  <c r="O297" i="30"/>
  <c r="N297" i="30"/>
  <c r="M297" i="30"/>
  <c r="L297" i="30"/>
  <c r="K297" i="30"/>
  <c r="J297" i="30"/>
  <c r="I297" i="30"/>
  <c r="H297" i="30"/>
  <c r="G297" i="30"/>
  <c r="F297" i="30"/>
  <c r="E297" i="30"/>
  <c r="X296" i="30"/>
  <c r="W296" i="30"/>
  <c r="V296" i="30"/>
  <c r="U296" i="30"/>
  <c r="T296" i="30"/>
  <c r="S296" i="30"/>
  <c r="R296" i="30"/>
  <c r="Q296" i="30"/>
  <c r="P296" i="30"/>
  <c r="O296" i="30"/>
  <c r="N296" i="30"/>
  <c r="M296" i="30"/>
  <c r="L296" i="30"/>
  <c r="K296" i="30"/>
  <c r="J296" i="30"/>
  <c r="I296" i="30"/>
  <c r="H296" i="30"/>
  <c r="G296" i="30"/>
  <c r="F296" i="30"/>
  <c r="E296" i="30"/>
  <c r="X295" i="30"/>
  <c r="W295" i="30"/>
  <c r="V295" i="30"/>
  <c r="U295" i="30"/>
  <c r="T295" i="30"/>
  <c r="S295" i="30"/>
  <c r="R295" i="30"/>
  <c r="Q295" i="30"/>
  <c r="P295" i="30"/>
  <c r="O295" i="30"/>
  <c r="N295" i="30"/>
  <c r="M295" i="30"/>
  <c r="L295" i="30"/>
  <c r="K295" i="30"/>
  <c r="J295" i="30"/>
  <c r="I295" i="30"/>
  <c r="H295" i="30"/>
  <c r="G295" i="30"/>
  <c r="F295" i="30"/>
  <c r="E295" i="30"/>
  <c r="X294" i="30"/>
  <c r="W294" i="30"/>
  <c r="V294" i="30"/>
  <c r="U294" i="30"/>
  <c r="T294" i="30"/>
  <c r="S294" i="30"/>
  <c r="R294" i="30"/>
  <c r="Q294" i="30"/>
  <c r="P294" i="30"/>
  <c r="O294" i="30"/>
  <c r="N294" i="30"/>
  <c r="M294" i="30"/>
  <c r="L294" i="30"/>
  <c r="K294" i="30"/>
  <c r="J294" i="30"/>
  <c r="I294" i="30"/>
  <c r="H294" i="30"/>
  <c r="G294" i="30"/>
  <c r="F294" i="30"/>
  <c r="E294" i="30"/>
  <c r="X293" i="30"/>
  <c r="W293" i="30"/>
  <c r="V293" i="30"/>
  <c r="U293" i="30"/>
  <c r="T293" i="30"/>
  <c r="S293" i="30"/>
  <c r="R293" i="30"/>
  <c r="Q293" i="30"/>
  <c r="P293" i="30"/>
  <c r="O293" i="30"/>
  <c r="N293" i="30"/>
  <c r="M293" i="30"/>
  <c r="L293" i="30"/>
  <c r="K293" i="30"/>
  <c r="J293" i="30"/>
  <c r="I293" i="30"/>
  <c r="H293" i="30"/>
  <c r="G293" i="30"/>
  <c r="F293" i="30"/>
  <c r="E293" i="30"/>
  <c r="X292" i="30"/>
  <c r="W292" i="30"/>
  <c r="V292" i="30"/>
  <c r="U292" i="30"/>
  <c r="T292" i="30"/>
  <c r="S292" i="30"/>
  <c r="R292" i="30"/>
  <c r="Q292" i="30"/>
  <c r="P292" i="30"/>
  <c r="O292" i="30"/>
  <c r="N292" i="30"/>
  <c r="M292" i="30"/>
  <c r="L292" i="30"/>
  <c r="K292" i="30"/>
  <c r="J292" i="30"/>
  <c r="I292" i="30"/>
  <c r="H292" i="30"/>
  <c r="G292" i="30"/>
  <c r="F292" i="30"/>
  <c r="E292" i="30"/>
  <c r="X291" i="30"/>
  <c r="W291" i="30"/>
  <c r="V291" i="30"/>
  <c r="U291" i="30"/>
  <c r="T291" i="30"/>
  <c r="S291" i="30"/>
  <c r="R291" i="30"/>
  <c r="Q291" i="30"/>
  <c r="P291" i="30"/>
  <c r="O291" i="30"/>
  <c r="N291" i="30"/>
  <c r="M291" i="30"/>
  <c r="L291" i="30"/>
  <c r="K291" i="30"/>
  <c r="J291" i="30"/>
  <c r="I291" i="30"/>
  <c r="H291" i="30"/>
  <c r="G291" i="30"/>
  <c r="F291" i="30"/>
  <c r="E291" i="30"/>
  <c r="X273" i="30"/>
  <c r="W273" i="30"/>
  <c r="V273" i="30"/>
  <c r="U273" i="30"/>
  <c r="T273" i="30"/>
  <c r="S273" i="30"/>
  <c r="R273" i="30"/>
  <c r="Q273" i="30"/>
  <c r="P273" i="30"/>
  <c r="O273" i="30"/>
  <c r="N273" i="30"/>
  <c r="M273" i="30"/>
  <c r="L273" i="30"/>
  <c r="K273" i="30"/>
  <c r="J273" i="30"/>
  <c r="I273" i="30"/>
  <c r="H273" i="30"/>
  <c r="G273" i="30"/>
  <c r="F273" i="30"/>
  <c r="E273" i="30"/>
  <c r="X272" i="30"/>
  <c r="W272" i="30"/>
  <c r="V272" i="30"/>
  <c r="U272" i="30"/>
  <c r="T272" i="30"/>
  <c r="S272" i="30"/>
  <c r="R272" i="30"/>
  <c r="Q272" i="30"/>
  <c r="P272" i="30"/>
  <c r="O272" i="30"/>
  <c r="N272" i="30"/>
  <c r="M272" i="30"/>
  <c r="L272" i="30"/>
  <c r="K272" i="30"/>
  <c r="J272" i="30"/>
  <c r="I272" i="30"/>
  <c r="H272" i="30"/>
  <c r="G272" i="30"/>
  <c r="F272" i="30"/>
  <c r="E272" i="30"/>
  <c r="X271" i="30"/>
  <c r="W271" i="30"/>
  <c r="V271" i="30"/>
  <c r="U271" i="30"/>
  <c r="T271" i="30"/>
  <c r="S271" i="30"/>
  <c r="R271" i="30"/>
  <c r="Q271" i="30"/>
  <c r="P271" i="30"/>
  <c r="O271" i="30"/>
  <c r="N271" i="30"/>
  <c r="M271" i="30"/>
  <c r="L271" i="30"/>
  <c r="K271" i="30"/>
  <c r="J271" i="30"/>
  <c r="I271" i="30"/>
  <c r="H271" i="30"/>
  <c r="G271" i="30"/>
  <c r="F271" i="30"/>
  <c r="E271" i="30"/>
  <c r="X270" i="30"/>
  <c r="W270" i="30"/>
  <c r="V270" i="30"/>
  <c r="U270" i="30"/>
  <c r="T270" i="30"/>
  <c r="S270" i="30"/>
  <c r="R270" i="30"/>
  <c r="Q270" i="30"/>
  <c r="P270" i="30"/>
  <c r="O270" i="30"/>
  <c r="N270" i="30"/>
  <c r="M270" i="30"/>
  <c r="L270" i="30"/>
  <c r="K270" i="30"/>
  <c r="J270" i="30"/>
  <c r="I270" i="30"/>
  <c r="H270" i="30"/>
  <c r="G270" i="30"/>
  <c r="F270" i="30"/>
  <c r="E270" i="30"/>
  <c r="X269" i="30"/>
  <c r="W269" i="30"/>
  <c r="V269" i="30"/>
  <c r="U269" i="30"/>
  <c r="T269" i="30"/>
  <c r="S269" i="30"/>
  <c r="R269" i="30"/>
  <c r="Q269" i="30"/>
  <c r="P269" i="30"/>
  <c r="O269" i="30"/>
  <c r="N269" i="30"/>
  <c r="M269" i="30"/>
  <c r="L269" i="30"/>
  <c r="K269" i="30"/>
  <c r="J269" i="30"/>
  <c r="I269" i="30"/>
  <c r="H269" i="30"/>
  <c r="G269" i="30"/>
  <c r="F269" i="30"/>
  <c r="E269" i="30"/>
  <c r="X268" i="30"/>
  <c r="W268" i="30"/>
  <c r="V268" i="30"/>
  <c r="U268" i="30"/>
  <c r="T268" i="30"/>
  <c r="S268" i="30"/>
  <c r="R268" i="30"/>
  <c r="Q268" i="30"/>
  <c r="P268" i="30"/>
  <c r="O268" i="30"/>
  <c r="N268" i="30"/>
  <c r="M268" i="30"/>
  <c r="L268" i="30"/>
  <c r="K268" i="30"/>
  <c r="J268" i="30"/>
  <c r="I268" i="30"/>
  <c r="H268" i="30"/>
  <c r="G268" i="30"/>
  <c r="F268" i="30"/>
  <c r="E268" i="30"/>
  <c r="X267" i="30"/>
  <c r="W267" i="30"/>
  <c r="V267" i="30"/>
  <c r="U267" i="30"/>
  <c r="T267" i="30"/>
  <c r="S267" i="30"/>
  <c r="R267" i="30"/>
  <c r="Q267" i="30"/>
  <c r="P267" i="30"/>
  <c r="O267" i="30"/>
  <c r="N267" i="30"/>
  <c r="M267" i="30"/>
  <c r="L267" i="30"/>
  <c r="K267" i="30"/>
  <c r="J267" i="30"/>
  <c r="I267" i="30"/>
  <c r="H267" i="30"/>
  <c r="G267" i="30"/>
  <c r="F267" i="30"/>
  <c r="E267" i="30"/>
  <c r="X266" i="30"/>
  <c r="W266" i="30"/>
  <c r="V266" i="30"/>
  <c r="U266" i="30"/>
  <c r="T266" i="30"/>
  <c r="S266" i="30"/>
  <c r="R266" i="30"/>
  <c r="Q266" i="30"/>
  <c r="P266" i="30"/>
  <c r="O266" i="30"/>
  <c r="N266" i="30"/>
  <c r="M266" i="30"/>
  <c r="L266" i="30"/>
  <c r="K266" i="30"/>
  <c r="J266" i="30"/>
  <c r="I266" i="30"/>
  <c r="H266" i="30"/>
  <c r="G266" i="30"/>
  <c r="F266" i="30"/>
  <c r="E266" i="30"/>
  <c r="X265" i="30"/>
  <c r="W265" i="30"/>
  <c r="V265" i="30"/>
  <c r="U265" i="30"/>
  <c r="T265" i="30"/>
  <c r="S265" i="30"/>
  <c r="R265" i="30"/>
  <c r="Q265" i="30"/>
  <c r="P265" i="30"/>
  <c r="O265" i="30"/>
  <c r="N265" i="30"/>
  <c r="M265" i="30"/>
  <c r="L265" i="30"/>
  <c r="K265" i="30"/>
  <c r="J265" i="30"/>
  <c r="I265" i="30"/>
  <c r="H265" i="30"/>
  <c r="G265" i="30"/>
  <c r="F265" i="30"/>
  <c r="E265" i="30"/>
  <c r="X264" i="30"/>
  <c r="W264" i="30"/>
  <c r="V264" i="30"/>
  <c r="U264" i="30"/>
  <c r="T264" i="30"/>
  <c r="S264" i="30"/>
  <c r="R264" i="30"/>
  <c r="Q264" i="30"/>
  <c r="P264" i="30"/>
  <c r="O264" i="30"/>
  <c r="N264" i="30"/>
  <c r="M264" i="30"/>
  <c r="L264" i="30"/>
  <c r="K264" i="30"/>
  <c r="J264" i="30"/>
  <c r="I264" i="30"/>
  <c r="H264" i="30"/>
  <c r="G264" i="30"/>
  <c r="F264" i="30"/>
  <c r="E264" i="30"/>
  <c r="X263" i="30"/>
  <c r="W263" i="30"/>
  <c r="V263" i="30"/>
  <c r="U263" i="30"/>
  <c r="T263" i="30"/>
  <c r="S263" i="30"/>
  <c r="R263" i="30"/>
  <c r="Q263" i="30"/>
  <c r="P263" i="30"/>
  <c r="O263" i="30"/>
  <c r="N263" i="30"/>
  <c r="M263" i="30"/>
  <c r="L263" i="30"/>
  <c r="K263" i="30"/>
  <c r="J263" i="30"/>
  <c r="I263" i="30"/>
  <c r="H263" i="30"/>
  <c r="G263" i="30"/>
  <c r="F263" i="30"/>
  <c r="E263" i="30"/>
  <c r="X262" i="30"/>
  <c r="W262" i="30"/>
  <c r="V262" i="30"/>
  <c r="U262" i="30"/>
  <c r="T262" i="30"/>
  <c r="S262" i="30"/>
  <c r="R262" i="30"/>
  <c r="Q262" i="30"/>
  <c r="P262" i="30"/>
  <c r="O262" i="30"/>
  <c r="N262" i="30"/>
  <c r="M262" i="30"/>
  <c r="L262" i="30"/>
  <c r="K262" i="30"/>
  <c r="J262" i="30"/>
  <c r="I262" i="30"/>
  <c r="H262" i="30"/>
  <c r="G262" i="30"/>
  <c r="F262" i="30"/>
  <c r="E262" i="30"/>
  <c r="X261" i="30"/>
  <c r="W261" i="30"/>
  <c r="V261" i="30"/>
  <c r="U261" i="30"/>
  <c r="T261" i="30"/>
  <c r="S261" i="30"/>
  <c r="R261" i="30"/>
  <c r="Q261" i="30"/>
  <c r="P261" i="30"/>
  <c r="O261" i="30"/>
  <c r="N261" i="30"/>
  <c r="M261" i="30"/>
  <c r="L261" i="30"/>
  <c r="K261" i="30"/>
  <c r="J261" i="30"/>
  <c r="I261" i="30"/>
  <c r="H261" i="30"/>
  <c r="G261" i="30"/>
  <c r="F261" i="30"/>
  <c r="E261" i="30"/>
  <c r="X260" i="30"/>
  <c r="W260" i="30"/>
  <c r="V260" i="30"/>
  <c r="U260" i="30"/>
  <c r="T260" i="30"/>
  <c r="S260" i="30"/>
  <c r="R260" i="30"/>
  <c r="Q260" i="30"/>
  <c r="P260" i="30"/>
  <c r="O260" i="30"/>
  <c r="N260" i="30"/>
  <c r="M260" i="30"/>
  <c r="L260" i="30"/>
  <c r="K260" i="30"/>
  <c r="J260" i="30"/>
  <c r="I260" i="30"/>
  <c r="H260" i="30"/>
  <c r="G260" i="30"/>
  <c r="F260" i="30"/>
  <c r="E260" i="30"/>
  <c r="X259" i="30"/>
  <c r="W259" i="30"/>
  <c r="V259" i="30"/>
  <c r="U259" i="30"/>
  <c r="T259" i="30"/>
  <c r="S259" i="30"/>
  <c r="R259" i="30"/>
  <c r="Q259" i="30"/>
  <c r="P259" i="30"/>
  <c r="O259" i="30"/>
  <c r="N259" i="30"/>
  <c r="M259" i="30"/>
  <c r="L259" i="30"/>
  <c r="K259" i="30"/>
  <c r="J259" i="30"/>
  <c r="I259" i="30"/>
  <c r="H259" i="30"/>
  <c r="G259" i="30"/>
  <c r="F259" i="30"/>
  <c r="E259" i="30"/>
  <c r="X258" i="30"/>
  <c r="W258" i="30"/>
  <c r="V258" i="30"/>
  <c r="U258" i="30"/>
  <c r="T258" i="30"/>
  <c r="S258" i="30"/>
  <c r="R258" i="30"/>
  <c r="Q258" i="30"/>
  <c r="P258" i="30"/>
  <c r="O258" i="30"/>
  <c r="N258" i="30"/>
  <c r="M258" i="30"/>
  <c r="L258" i="30"/>
  <c r="K258" i="30"/>
  <c r="J258" i="30"/>
  <c r="I258" i="30"/>
  <c r="H258" i="30"/>
  <c r="G258" i="30"/>
  <c r="F258" i="30"/>
  <c r="E258" i="30"/>
  <c r="X257" i="30"/>
  <c r="W257" i="30"/>
  <c r="V257" i="30"/>
  <c r="U257" i="30"/>
  <c r="T257" i="30"/>
  <c r="S257" i="30"/>
  <c r="R257" i="30"/>
  <c r="Q257" i="30"/>
  <c r="P257" i="30"/>
  <c r="O257" i="30"/>
  <c r="N257" i="30"/>
  <c r="M257" i="30"/>
  <c r="L257" i="30"/>
  <c r="K257" i="30"/>
  <c r="J257" i="30"/>
  <c r="I257" i="30"/>
  <c r="H257" i="30"/>
  <c r="G257" i="30"/>
  <c r="F257" i="30"/>
  <c r="E257" i="30"/>
  <c r="X239" i="30"/>
  <c r="W239" i="30"/>
  <c r="V239" i="30"/>
  <c r="U239" i="30"/>
  <c r="T239" i="30"/>
  <c r="S239" i="30"/>
  <c r="R239" i="30"/>
  <c r="Q239" i="30"/>
  <c r="P239" i="30"/>
  <c r="O239" i="30"/>
  <c r="N239" i="30"/>
  <c r="M239" i="30"/>
  <c r="L239" i="30"/>
  <c r="K239" i="30"/>
  <c r="J239" i="30"/>
  <c r="I239" i="30"/>
  <c r="H239" i="30"/>
  <c r="G239" i="30"/>
  <c r="F239" i="30"/>
  <c r="E239" i="30"/>
  <c r="X238" i="30"/>
  <c r="W238" i="30"/>
  <c r="V238" i="30"/>
  <c r="U238" i="30"/>
  <c r="T238" i="30"/>
  <c r="S238" i="30"/>
  <c r="R238" i="30"/>
  <c r="Q238" i="30"/>
  <c r="P238" i="30"/>
  <c r="O238" i="30"/>
  <c r="N238" i="30"/>
  <c r="M238" i="30"/>
  <c r="L238" i="30"/>
  <c r="K238" i="30"/>
  <c r="J238" i="30"/>
  <c r="I238" i="30"/>
  <c r="H238" i="30"/>
  <c r="G238" i="30"/>
  <c r="F238" i="30"/>
  <c r="E238" i="30"/>
  <c r="X237" i="30"/>
  <c r="W237" i="30"/>
  <c r="V237" i="30"/>
  <c r="U237" i="30"/>
  <c r="T237" i="30"/>
  <c r="S237" i="30"/>
  <c r="R237" i="30"/>
  <c r="Q237" i="30"/>
  <c r="P237" i="30"/>
  <c r="O237" i="30"/>
  <c r="N237" i="30"/>
  <c r="M237" i="30"/>
  <c r="L237" i="30"/>
  <c r="K237" i="30"/>
  <c r="J237" i="30"/>
  <c r="I237" i="30"/>
  <c r="H237" i="30"/>
  <c r="G237" i="30"/>
  <c r="F237" i="30"/>
  <c r="E237" i="30"/>
  <c r="X236" i="30"/>
  <c r="W236" i="30"/>
  <c r="V236" i="30"/>
  <c r="U236" i="30"/>
  <c r="T236" i="30"/>
  <c r="S236" i="30"/>
  <c r="R236" i="30"/>
  <c r="Q236" i="30"/>
  <c r="P236" i="30"/>
  <c r="O236" i="30"/>
  <c r="N236" i="30"/>
  <c r="M236" i="30"/>
  <c r="L236" i="30"/>
  <c r="K236" i="30"/>
  <c r="J236" i="30"/>
  <c r="I236" i="30"/>
  <c r="H236" i="30"/>
  <c r="G236" i="30"/>
  <c r="F236" i="30"/>
  <c r="E236" i="30"/>
  <c r="X235" i="30"/>
  <c r="W235" i="30"/>
  <c r="V235" i="30"/>
  <c r="U235" i="30"/>
  <c r="T235" i="30"/>
  <c r="S235" i="30"/>
  <c r="R235" i="30"/>
  <c r="Q235" i="30"/>
  <c r="P235" i="30"/>
  <c r="O235" i="30"/>
  <c r="N235" i="30"/>
  <c r="M235" i="30"/>
  <c r="L235" i="30"/>
  <c r="K235" i="30"/>
  <c r="J235" i="30"/>
  <c r="I235" i="30"/>
  <c r="H235" i="30"/>
  <c r="G235" i="30"/>
  <c r="F235" i="30"/>
  <c r="E235" i="30"/>
  <c r="X234" i="30"/>
  <c r="W234" i="30"/>
  <c r="V234" i="30"/>
  <c r="U234" i="30"/>
  <c r="T234" i="30"/>
  <c r="S234" i="30"/>
  <c r="R234" i="30"/>
  <c r="Q234" i="30"/>
  <c r="P234" i="30"/>
  <c r="O234" i="30"/>
  <c r="N234" i="30"/>
  <c r="M234" i="30"/>
  <c r="L234" i="30"/>
  <c r="K234" i="30"/>
  <c r="J234" i="30"/>
  <c r="I234" i="30"/>
  <c r="H234" i="30"/>
  <c r="G234" i="30"/>
  <c r="F234" i="30"/>
  <c r="E234" i="30"/>
  <c r="X233" i="30"/>
  <c r="W233" i="30"/>
  <c r="V233" i="30"/>
  <c r="U233" i="30"/>
  <c r="T233" i="30"/>
  <c r="S233" i="30"/>
  <c r="R233" i="30"/>
  <c r="Q233" i="30"/>
  <c r="P233" i="30"/>
  <c r="O233" i="30"/>
  <c r="N233" i="30"/>
  <c r="M233" i="30"/>
  <c r="L233" i="30"/>
  <c r="K233" i="30"/>
  <c r="J233" i="30"/>
  <c r="I233" i="30"/>
  <c r="H233" i="30"/>
  <c r="G233" i="30"/>
  <c r="F233" i="30"/>
  <c r="E233" i="30"/>
  <c r="X232" i="30"/>
  <c r="W232" i="30"/>
  <c r="V232" i="30"/>
  <c r="U232" i="30"/>
  <c r="T232" i="30"/>
  <c r="S232" i="30"/>
  <c r="R232" i="30"/>
  <c r="Q232" i="30"/>
  <c r="P232" i="30"/>
  <c r="O232" i="30"/>
  <c r="N232" i="30"/>
  <c r="M232" i="30"/>
  <c r="L232" i="30"/>
  <c r="K232" i="30"/>
  <c r="J232" i="30"/>
  <c r="I232" i="30"/>
  <c r="H232" i="30"/>
  <c r="G232" i="30"/>
  <c r="F232" i="30"/>
  <c r="E232" i="30"/>
  <c r="X231" i="30"/>
  <c r="W231" i="30"/>
  <c r="V231" i="30"/>
  <c r="U231" i="30"/>
  <c r="T231" i="30"/>
  <c r="S231" i="30"/>
  <c r="R231" i="30"/>
  <c r="Q231" i="30"/>
  <c r="P231" i="30"/>
  <c r="O231" i="30"/>
  <c r="N231" i="30"/>
  <c r="M231" i="30"/>
  <c r="L231" i="30"/>
  <c r="K231" i="30"/>
  <c r="J231" i="30"/>
  <c r="I231" i="30"/>
  <c r="H231" i="30"/>
  <c r="G231" i="30"/>
  <c r="F231" i="30"/>
  <c r="E231" i="30"/>
  <c r="X230" i="30"/>
  <c r="W230" i="30"/>
  <c r="V230" i="30"/>
  <c r="U230" i="30"/>
  <c r="T230" i="30"/>
  <c r="S230" i="30"/>
  <c r="R230" i="30"/>
  <c r="Q230" i="30"/>
  <c r="P230" i="30"/>
  <c r="O230" i="30"/>
  <c r="N230" i="30"/>
  <c r="M230" i="30"/>
  <c r="L230" i="30"/>
  <c r="K230" i="30"/>
  <c r="J230" i="30"/>
  <c r="I230" i="30"/>
  <c r="H230" i="30"/>
  <c r="G230" i="30"/>
  <c r="F230" i="30"/>
  <c r="E230" i="30"/>
  <c r="X229" i="30"/>
  <c r="W229" i="30"/>
  <c r="V229" i="30"/>
  <c r="U229" i="30"/>
  <c r="T229" i="30"/>
  <c r="S229" i="30"/>
  <c r="R229" i="30"/>
  <c r="Q229" i="30"/>
  <c r="P229" i="30"/>
  <c r="O229" i="30"/>
  <c r="N229" i="30"/>
  <c r="M229" i="30"/>
  <c r="L229" i="30"/>
  <c r="K229" i="30"/>
  <c r="J229" i="30"/>
  <c r="I229" i="30"/>
  <c r="H229" i="30"/>
  <c r="G229" i="30"/>
  <c r="F229" i="30"/>
  <c r="E229" i="30"/>
  <c r="X228" i="30"/>
  <c r="W228" i="30"/>
  <c r="V228" i="30"/>
  <c r="U228" i="30"/>
  <c r="T228" i="30"/>
  <c r="S228" i="30"/>
  <c r="R228" i="30"/>
  <c r="Q228" i="30"/>
  <c r="P228" i="30"/>
  <c r="O228" i="30"/>
  <c r="N228" i="30"/>
  <c r="M228" i="30"/>
  <c r="L228" i="30"/>
  <c r="K228" i="30"/>
  <c r="J228" i="30"/>
  <c r="I228" i="30"/>
  <c r="H228" i="30"/>
  <c r="G228" i="30"/>
  <c r="F228" i="30"/>
  <c r="E228" i="30"/>
  <c r="X227" i="30"/>
  <c r="W227" i="30"/>
  <c r="V227" i="30"/>
  <c r="U227" i="30"/>
  <c r="T227" i="30"/>
  <c r="S227" i="30"/>
  <c r="R227" i="30"/>
  <c r="Q227" i="30"/>
  <c r="P227" i="30"/>
  <c r="O227" i="30"/>
  <c r="N227" i="30"/>
  <c r="M227" i="30"/>
  <c r="L227" i="30"/>
  <c r="K227" i="30"/>
  <c r="J227" i="30"/>
  <c r="I227" i="30"/>
  <c r="H227" i="30"/>
  <c r="G227" i="30"/>
  <c r="F227" i="30"/>
  <c r="E227" i="30"/>
  <c r="X226" i="30"/>
  <c r="W226" i="30"/>
  <c r="V226" i="30"/>
  <c r="U226" i="30"/>
  <c r="T226" i="30"/>
  <c r="S226" i="30"/>
  <c r="R226" i="30"/>
  <c r="Q226" i="30"/>
  <c r="P226" i="30"/>
  <c r="O226" i="30"/>
  <c r="N226" i="30"/>
  <c r="M226" i="30"/>
  <c r="L226" i="30"/>
  <c r="K226" i="30"/>
  <c r="J226" i="30"/>
  <c r="I226" i="30"/>
  <c r="H226" i="30"/>
  <c r="G226" i="30"/>
  <c r="F226" i="30"/>
  <c r="E226" i="30"/>
  <c r="X225" i="30"/>
  <c r="W225" i="30"/>
  <c r="V225" i="30"/>
  <c r="U225" i="30"/>
  <c r="T225" i="30"/>
  <c r="S225" i="30"/>
  <c r="R225" i="30"/>
  <c r="Q225" i="30"/>
  <c r="P225" i="30"/>
  <c r="O225" i="30"/>
  <c r="N225" i="30"/>
  <c r="M225" i="30"/>
  <c r="L225" i="30"/>
  <c r="K225" i="30"/>
  <c r="J225" i="30"/>
  <c r="I225" i="30"/>
  <c r="H225" i="30"/>
  <c r="G225" i="30"/>
  <c r="F225" i="30"/>
  <c r="E225" i="30"/>
  <c r="X224" i="30"/>
  <c r="W224" i="30"/>
  <c r="V224" i="30"/>
  <c r="U224" i="30"/>
  <c r="T224" i="30"/>
  <c r="S224" i="30"/>
  <c r="R224" i="30"/>
  <c r="Q224" i="30"/>
  <c r="P224" i="30"/>
  <c r="O224" i="30"/>
  <c r="N224" i="30"/>
  <c r="M224" i="30"/>
  <c r="L224" i="30"/>
  <c r="K224" i="30"/>
  <c r="J224" i="30"/>
  <c r="I224" i="30"/>
  <c r="H224" i="30"/>
  <c r="G224" i="30"/>
  <c r="F224" i="30"/>
  <c r="E224" i="30"/>
  <c r="X223" i="30"/>
  <c r="W223" i="30"/>
  <c r="V223" i="30"/>
  <c r="U223" i="30"/>
  <c r="T223" i="30"/>
  <c r="S223" i="30"/>
  <c r="R223" i="30"/>
  <c r="Q223" i="30"/>
  <c r="P223" i="30"/>
  <c r="O223" i="30"/>
  <c r="N223" i="30"/>
  <c r="M223" i="30"/>
  <c r="L223" i="30"/>
  <c r="K223" i="30"/>
  <c r="J223" i="30"/>
  <c r="I223" i="30"/>
  <c r="H223" i="30"/>
  <c r="G223" i="30"/>
  <c r="F223" i="30"/>
  <c r="E223" i="30"/>
  <c r="X205" i="30"/>
  <c r="W205" i="30"/>
  <c r="V205" i="30"/>
  <c r="U205" i="30"/>
  <c r="T205" i="30"/>
  <c r="S205" i="30"/>
  <c r="R205" i="30"/>
  <c r="Q205" i="30"/>
  <c r="P205" i="30"/>
  <c r="O205" i="30"/>
  <c r="N205" i="30"/>
  <c r="M205" i="30"/>
  <c r="L205" i="30"/>
  <c r="K205" i="30"/>
  <c r="J205" i="30"/>
  <c r="I205" i="30"/>
  <c r="H205" i="30"/>
  <c r="G205" i="30"/>
  <c r="F205" i="30"/>
  <c r="E205" i="30"/>
  <c r="X204" i="30"/>
  <c r="W204" i="30"/>
  <c r="V204" i="30"/>
  <c r="U204" i="30"/>
  <c r="T204" i="30"/>
  <c r="S204" i="30"/>
  <c r="R204" i="30"/>
  <c r="Q204" i="30"/>
  <c r="P204" i="30"/>
  <c r="O204" i="30"/>
  <c r="N204" i="30"/>
  <c r="M204" i="30"/>
  <c r="L204" i="30"/>
  <c r="K204" i="30"/>
  <c r="J204" i="30"/>
  <c r="I204" i="30"/>
  <c r="H204" i="30"/>
  <c r="G204" i="30"/>
  <c r="F204" i="30"/>
  <c r="E204" i="30"/>
  <c r="X203" i="30"/>
  <c r="W203" i="30"/>
  <c r="V203" i="30"/>
  <c r="U203" i="30"/>
  <c r="T203" i="30"/>
  <c r="S203" i="30"/>
  <c r="R203" i="30"/>
  <c r="Q203" i="30"/>
  <c r="P203" i="30"/>
  <c r="O203" i="30"/>
  <c r="N203" i="30"/>
  <c r="M203" i="30"/>
  <c r="L203" i="30"/>
  <c r="K203" i="30"/>
  <c r="J203" i="30"/>
  <c r="I203" i="30"/>
  <c r="H203" i="30"/>
  <c r="G203" i="30"/>
  <c r="F203" i="30"/>
  <c r="E203" i="30"/>
  <c r="X202" i="30"/>
  <c r="W202" i="30"/>
  <c r="V202" i="30"/>
  <c r="U202" i="30"/>
  <c r="T202" i="30"/>
  <c r="S202" i="30"/>
  <c r="R202" i="30"/>
  <c r="Q202" i="30"/>
  <c r="P202" i="30"/>
  <c r="O202" i="30"/>
  <c r="N202" i="30"/>
  <c r="M202" i="30"/>
  <c r="L202" i="30"/>
  <c r="K202" i="30"/>
  <c r="J202" i="30"/>
  <c r="I202" i="30"/>
  <c r="H202" i="30"/>
  <c r="G202" i="30"/>
  <c r="F202" i="30"/>
  <c r="E202" i="30"/>
  <c r="X201" i="30"/>
  <c r="W201" i="30"/>
  <c r="V201" i="30"/>
  <c r="U201" i="30"/>
  <c r="T201" i="30"/>
  <c r="S201" i="30"/>
  <c r="R201" i="30"/>
  <c r="Q201" i="30"/>
  <c r="P201" i="30"/>
  <c r="O201" i="30"/>
  <c r="N201" i="30"/>
  <c r="M201" i="30"/>
  <c r="L201" i="30"/>
  <c r="K201" i="30"/>
  <c r="J201" i="30"/>
  <c r="I201" i="30"/>
  <c r="H201" i="30"/>
  <c r="G201" i="30"/>
  <c r="F201" i="30"/>
  <c r="E201" i="30"/>
  <c r="X200" i="30"/>
  <c r="W200" i="30"/>
  <c r="V200" i="30"/>
  <c r="U200" i="30"/>
  <c r="T200" i="30"/>
  <c r="S200" i="30"/>
  <c r="R200" i="30"/>
  <c r="Q200" i="30"/>
  <c r="P200" i="30"/>
  <c r="O200" i="30"/>
  <c r="N200" i="30"/>
  <c r="M200" i="30"/>
  <c r="L200" i="30"/>
  <c r="K200" i="30"/>
  <c r="J200" i="30"/>
  <c r="I200" i="30"/>
  <c r="H200" i="30"/>
  <c r="G200" i="30"/>
  <c r="F200" i="30"/>
  <c r="E200" i="30"/>
  <c r="X199" i="30"/>
  <c r="W199" i="30"/>
  <c r="V199" i="30"/>
  <c r="U199" i="30"/>
  <c r="T199" i="30"/>
  <c r="S199" i="30"/>
  <c r="R199" i="30"/>
  <c r="Q199" i="30"/>
  <c r="P199" i="30"/>
  <c r="O199" i="30"/>
  <c r="N199" i="30"/>
  <c r="M199" i="30"/>
  <c r="L199" i="30"/>
  <c r="K199" i="30"/>
  <c r="J199" i="30"/>
  <c r="I199" i="30"/>
  <c r="H199" i="30"/>
  <c r="G199" i="30"/>
  <c r="F199" i="30"/>
  <c r="E199" i="30"/>
  <c r="X198" i="30"/>
  <c r="W198" i="30"/>
  <c r="V198" i="30"/>
  <c r="U198" i="30"/>
  <c r="T198" i="30"/>
  <c r="S198" i="30"/>
  <c r="R198" i="30"/>
  <c r="Q198" i="30"/>
  <c r="P198" i="30"/>
  <c r="O198" i="30"/>
  <c r="N198" i="30"/>
  <c r="M198" i="30"/>
  <c r="L198" i="30"/>
  <c r="K198" i="30"/>
  <c r="J198" i="30"/>
  <c r="I198" i="30"/>
  <c r="H198" i="30"/>
  <c r="G198" i="30"/>
  <c r="F198" i="30"/>
  <c r="E198" i="30"/>
  <c r="X197" i="30"/>
  <c r="W197" i="30"/>
  <c r="V197" i="30"/>
  <c r="U197" i="30"/>
  <c r="T197" i="30"/>
  <c r="S197" i="30"/>
  <c r="R197" i="30"/>
  <c r="Q197" i="30"/>
  <c r="P197" i="30"/>
  <c r="O197" i="30"/>
  <c r="N197" i="30"/>
  <c r="M197" i="30"/>
  <c r="L197" i="30"/>
  <c r="K197" i="30"/>
  <c r="J197" i="30"/>
  <c r="I197" i="30"/>
  <c r="H197" i="30"/>
  <c r="G197" i="30"/>
  <c r="F197" i="30"/>
  <c r="E197" i="30"/>
  <c r="X196" i="30"/>
  <c r="W196" i="30"/>
  <c r="V196" i="30"/>
  <c r="U196" i="30"/>
  <c r="T196" i="30"/>
  <c r="S196" i="30"/>
  <c r="R196" i="30"/>
  <c r="Q196" i="30"/>
  <c r="P196" i="30"/>
  <c r="O196" i="30"/>
  <c r="N196" i="30"/>
  <c r="M196" i="30"/>
  <c r="L196" i="30"/>
  <c r="K196" i="30"/>
  <c r="J196" i="30"/>
  <c r="I196" i="30"/>
  <c r="H196" i="30"/>
  <c r="G196" i="30"/>
  <c r="F196" i="30"/>
  <c r="E196" i="30"/>
  <c r="X195" i="30"/>
  <c r="W195" i="30"/>
  <c r="V195" i="30"/>
  <c r="U195" i="30"/>
  <c r="T195" i="30"/>
  <c r="S195" i="30"/>
  <c r="R195" i="30"/>
  <c r="Q195" i="30"/>
  <c r="P195" i="30"/>
  <c r="O195" i="30"/>
  <c r="N195" i="30"/>
  <c r="M195" i="30"/>
  <c r="L195" i="30"/>
  <c r="K195" i="30"/>
  <c r="J195" i="30"/>
  <c r="I195" i="30"/>
  <c r="H195" i="30"/>
  <c r="G195" i="30"/>
  <c r="F195" i="30"/>
  <c r="E195" i="30"/>
  <c r="X194" i="30"/>
  <c r="W194" i="30"/>
  <c r="V194" i="30"/>
  <c r="U194" i="30"/>
  <c r="T194" i="30"/>
  <c r="S194" i="30"/>
  <c r="R194" i="30"/>
  <c r="Q194" i="30"/>
  <c r="P194" i="30"/>
  <c r="O194" i="30"/>
  <c r="N194" i="30"/>
  <c r="M194" i="30"/>
  <c r="L194" i="30"/>
  <c r="K194" i="30"/>
  <c r="J194" i="30"/>
  <c r="I194" i="30"/>
  <c r="H194" i="30"/>
  <c r="G194" i="30"/>
  <c r="F194" i="30"/>
  <c r="E194" i="30"/>
  <c r="X193" i="30"/>
  <c r="W193" i="30"/>
  <c r="V193" i="30"/>
  <c r="U193" i="30"/>
  <c r="T193" i="30"/>
  <c r="S193" i="30"/>
  <c r="R193" i="30"/>
  <c r="Q193" i="30"/>
  <c r="P193" i="30"/>
  <c r="O193" i="30"/>
  <c r="N193" i="30"/>
  <c r="M193" i="30"/>
  <c r="L193" i="30"/>
  <c r="K193" i="30"/>
  <c r="J193" i="30"/>
  <c r="I193" i="30"/>
  <c r="H193" i="30"/>
  <c r="G193" i="30"/>
  <c r="F193" i="30"/>
  <c r="E193" i="30"/>
  <c r="X192" i="30"/>
  <c r="W192" i="30"/>
  <c r="V192" i="30"/>
  <c r="U192" i="30"/>
  <c r="T192" i="30"/>
  <c r="S192" i="30"/>
  <c r="R192" i="30"/>
  <c r="Q192" i="30"/>
  <c r="P192" i="30"/>
  <c r="O192" i="30"/>
  <c r="N192" i="30"/>
  <c r="M192" i="30"/>
  <c r="L192" i="30"/>
  <c r="K192" i="30"/>
  <c r="J192" i="30"/>
  <c r="I192" i="30"/>
  <c r="H192" i="30"/>
  <c r="G192" i="30"/>
  <c r="F192" i="30"/>
  <c r="E192" i="30"/>
  <c r="X191" i="30"/>
  <c r="W191" i="30"/>
  <c r="V191" i="30"/>
  <c r="U191" i="30"/>
  <c r="T191" i="30"/>
  <c r="S191" i="30"/>
  <c r="R191" i="30"/>
  <c r="Q191" i="30"/>
  <c r="P191" i="30"/>
  <c r="O191" i="30"/>
  <c r="N191" i="30"/>
  <c r="M191" i="30"/>
  <c r="L191" i="30"/>
  <c r="K191" i="30"/>
  <c r="J191" i="30"/>
  <c r="I191" i="30"/>
  <c r="H191" i="30"/>
  <c r="G191" i="30"/>
  <c r="F191" i="30"/>
  <c r="E191" i="30"/>
  <c r="X190" i="30"/>
  <c r="W190" i="30"/>
  <c r="V190" i="30"/>
  <c r="U190" i="30"/>
  <c r="T190" i="30"/>
  <c r="S190" i="30"/>
  <c r="R190" i="30"/>
  <c r="Q190" i="30"/>
  <c r="P190" i="30"/>
  <c r="O190" i="30"/>
  <c r="N190" i="30"/>
  <c r="M190" i="30"/>
  <c r="L190" i="30"/>
  <c r="K190" i="30"/>
  <c r="J190" i="30"/>
  <c r="I190" i="30"/>
  <c r="H190" i="30"/>
  <c r="G190" i="30"/>
  <c r="F190" i="30"/>
  <c r="E190" i="30"/>
  <c r="X189" i="30"/>
  <c r="W189" i="30"/>
  <c r="V189" i="30"/>
  <c r="U189" i="30"/>
  <c r="T189" i="30"/>
  <c r="S189" i="30"/>
  <c r="R189" i="30"/>
  <c r="Q189" i="30"/>
  <c r="P189" i="30"/>
  <c r="O189" i="30"/>
  <c r="N189" i="30"/>
  <c r="M189" i="30"/>
  <c r="L189" i="30"/>
  <c r="K189" i="30"/>
  <c r="J189" i="30"/>
  <c r="I189" i="30"/>
  <c r="H189" i="30"/>
  <c r="G189" i="30"/>
  <c r="F189" i="30"/>
  <c r="E189" i="30"/>
  <c r="X171" i="30"/>
  <c r="W171" i="30"/>
  <c r="V171" i="30"/>
  <c r="U171" i="30"/>
  <c r="T171" i="30"/>
  <c r="S171" i="30"/>
  <c r="R171" i="30"/>
  <c r="Q171" i="30"/>
  <c r="P171" i="30"/>
  <c r="O171" i="30"/>
  <c r="N171" i="30"/>
  <c r="M171" i="30"/>
  <c r="L171" i="30"/>
  <c r="K171" i="30"/>
  <c r="J171" i="30"/>
  <c r="I171" i="30"/>
  <c r="H171" i="30"/>
  <c r="G171" i="30"/>
  <c r="F171" i="30"/>
  <c r="E171" i="30"/>
  <c r="X170" i="30"/>
  <c r="W170" i="30"/>
  <c r="V170" i="30"/>
  <c r="U170" i="30"/>
  <c r="T170" i="30"/>
  <c r="S170" i="30"/>
  <c r="R170" i="30"/>
  <c r="Q170" i="30"/>
  <c r="P170" i="30"/>
  <c r="O170" i="30"/>
  <c r="N170" i="30"/>
  <c r="M170" i="30"/>
  <c r="L170" i="30"/>
  <c r="K170" i="30"/>
  <c r="J170" i="30"/>
  <c r="I170" i="30"/>
  <c r="H170" i="30"/>
  <c r="G170" i="30"/>
  <c r="F170" i="30"/>
  <c r="E170" i="30"/>
  <c r="X169" i="30"/>
  <c r="W169" i="30"/>
  <c r="V169" i="30"/>
  <c r="U169" i="30"/>
  <c r="T169" i="30"/>
  <c r="S169" i="30"/>
  <c r="R169" i="30"/>
  <c r="Q169" i="30"/>
  <c r="P169" i="30"/>
  <c r="O169" i="30"/>
  <c r="N169" i="30"/>
  <c r="M169" i="30"/>
  <c r="L169" i="30"/>
  <c r="K169" i="30"/>
  <c r="J169" i="30"/>
  <c r="I169" i="30"/>
  <c r="H169" i="30"/>
  <c r="G169" i="30"/>
  <c r="F169" i="30"/>
  <c r="E169" i="30"/>
  <c r="X168" i="30"/>
  <c r="W168" i="30"/>
  <c r="V168" i="30"/>
  <c r="U168" i="30"/>
  <c r="T168" i="30"/>
  <c r="S168" i="30"/>
  <c r="R168" i="30"/>
  <c r="Q168" i="30"/>
  <c r="P168" i="30"/>
  <c r="O168" i="30"/>
  <c r="N168" i="30"/>
  <c r="M168" i="30"/>
  <c r="L168" i="30"/>
  <c r="K168" i="30"/>
  <c r="J168" i="30"/>
  <c r="I168" i="30"/>
  <c r="H168" i="30"/>
  <c r="G168" i="30"/>
  <c r="F168" i="30"/>
  <c r="E168" i="30"/>
  <c r="X167" i="30"/>
  <c r="W167" i="30"/>
  <c r="V167" i="30"/>
  <c r="U167" i="30"/>
  <c r="T167" i="30"/>
  <c r="S167" i="30"/>
  <c r="R167" i="30"/>
  <c r="Q167" i="30"/>
  <c r="P167" i="30"/>
  <c r="O167" i="30"/>
  <c r="N167" i="30"/>
  <c r="M167" i="30"/>
  <c r="L167" i="30"/>
  <c r="K167" i="30"/>
  <c r="J167" i="30"/>
  <c r="I167" i="30"/>
  <c r="H167" i="30"/>
  <c r="G167" i="30"/>
  <c r="F167" i="30"/>
  <c r="E167" i="30"/>
  <c r="X166" i="30"/>
  <c r="W166" i="30"/>
  <c r="V166" i="30"/>
  <c r="U166" i="30"/>
  <c r="T166" i="30"/>
  <c r="S166" i="30"/>
  <c r="R166" i="30"/>
  <c r="Q166" i="30"/>
  <c r="P166" i="30"/>
  <c r="O166" i="30"/>
  <c r="N166" i="30"/>
  <c r="M166" i="30"/>
  <c r="L166" i="30"/>
  <c r="K166" i="30"/>
  <c r="J166" i="30"/>
  <c r="I166" i="30"/>
  <c r="H166" i="30"/>
  <c r="G166" i="30"/>
  <c r="F166" i="30"/>
  <c r="E166" i="30"/>
  <c r="X165" i="30"/>
  <c r="W165" i="30"/>
  <c r="V165" i="30"/>
  <c r="U165" i="30"/>
  <c r="T165" i="30"/>
  <c r="S165" i="30"/>
  <c r="R165" i="30"/>
  <c r="Q165" i="30"/>
  <c r="P165" i="30"/>
  <c r="O165" i="30"/>
  <c r="N165" i="30"/>
  <c r="M165" i="30"/>
  <c r="L165" i="30"/>
  <c r="K165" i="30"/>
  <c r="J165" i="30"/>
  <c r="I165" i="30"/>
  <c r="H165" i="30"/>
  <c r="G165" i="30"/>
  <c r="F165" i="30"/>
  <c r="E165" i="30"/>
  <c r="X164" i="30"/>
  <c r="W164" i="30"/>
  <c r="V164" i="30"/>
  <c r="U164" i="30"/>
  <c r="T164" i="30"/>
  <c r="S164" i="30"/>
  <c r="R164" i="30"/>
  <c r="Q164" i="30"/>
  <c r="P164" i="30"/>
  <c r="O164" i="30"/>
  <c r="N164" i="30"/>
  <c r="M164" i="30"/>
  <c r="L164" i="30"/>
  <c r="K164" i="30"/>
  <c r="J164" i="30"/>
  <c r="I164" i="30"/>
  <c r="H164" i="30"/>
  <c r="G164" i="30"/>
  <c r="F164" i="30"/>
  <c r="E164" i="30"/>
  <c r="X163" i="30"/>
  <c r="W163" i="30"/>
  <c r="V163" i="30"/>
  <c r="U163" i="30"/>
  <c r="T163" i="30"/>
  <c r="S163" i="30"/>
  <c r="R163" i="30"/>
  <c r="Q163" i="30"/>
  <c r="P163" i="30"/>
  <c r="O163" i="30"/>
  <c r="N163" i="30"/>
  <c r="M163" i="30"/>
  <c r="L163" i="30"/>
  <c r="K163" i="30"/>
  <c r="J163" i="30"/>
  <c r="I163" i="30"/>
  <c r="H163" i="30"/>
  <c r="G163" i="30"/>
  <c r="F163" i="30"/>
  <c r="E163" i="30"/>
  <c r="X162" i="30"/>
  <c r="W162" i="30"/>
  <c r="V162" i="30"/>
  <c r="U162" i="30"/>
  <c r="T162" i="30"/>
  <c r="S162" i="30"/>
  <c r="R162" i="30"/>
  <c r="Q162" i="30"/>
  <c r="P162" i="30"/>
  <c r="O162" i="30"/>
  <c r="N162" i="30"/>
  <c r="M162" i="30"/>
  <c r="L162" i="30"/>
  <c r="K162" i="30"/>
  <c r="J162" i="30"/>
  <c r="I162" i="30"/>
  <c r="H162" i="30"/>
  <c r="G162" i="30"/>
  <c r="F162" i="30"/>
  <c r="E162" i="30"/>
  <c r="X161" i="30"/>
  <c r="W161" i="30"/>
  <c r="V161" i="30"/>
  <c r="U161" i="30"/>
  <c r="T161" i="30"/>
  <c r="S161" i="30"/>
  <c r="R161" i="30"/>
  <c r="Q161" i="30"/>
  <c r="P161" i="30"/>
  <c r="O161" i="30"/>
  <c r="N161" i="30"/>
  <c r="M161" i="30"/>
  <c r="L161" i="30"/>
  <c r="K161" i="30"/>
  <c r="J161" i="30"/>
  <c r="I161" i="30"/>
  <c r="H161" i="30"/>
  <c r="G161" i="30"/>
  <c r="F161" i="30"/>
  <c r="E161" i="30"/>
  <c r="X160" i="30"/>
  <c r="W160" i="30"/>
  <c r="V160" i="30"/>
  <c r="U160" i="30"/>
  <c r="T160" i="30"/>
  <c r="S160" i="30"/>
  <c r="R160" i="30"/>
  <c r="Q160" i="30"/>
  <c r="P160" i="30"/>
  <c r="O160" i="30"/>
  <c r="N160" i="30"/>
  <c r="M160" i="30"/>
  <c r="L160" i="30"/>
  <c r="K160" i="30"/>
  <c r="J160" i="30"/>
  <c r="I160" i="30"/>
  <c r="H160" i="30"/>
  <c r="G160" i="30"/>
  <c r="F160" i="30"/>
  <c r="E160" i="30"/>
  <c r="X159" i="30"/>
  <c r="W159" i="30"/>
  <c r="V159" i="30"/>
  <c r="U159" i="30"/>
  <c r="T159" i="30"/>
  <c r="S159" i="30"/>
  <c r="R159" i="30"/>
  <c r="Q159" i="30"/>
  <c r="P159" i="30"/>
  <c r="O159" i="30"/>
  <c r="N159" i="30"/>
  <c r="M159" i="30"/>
  <c r="L159" i="30"/>
  <c r="K159" i="30"/>
  <c r="J159" i="30"/>
  <c r="I159" i="30"/>
  <c r="H159" i="30"/>
  <c r="G159" i="30"/>
  <c r="F159" i="30"/>
  <c r="E159" i="30"/>
  <c r="X158" i="30"/>
  <c r="W158" i="30"/>
  <c r="V158" i="30"/>
  <c r="U158" i="30"/>
  <c r="T158" i="30"/>
  <c r="S158" i="30"/>
  <c r="R158" i="30"/>
  <c r="Q158" i="30"/>
  <c r="P158" i="30"/>
  <c r="O158" i="30"/>
  <c r="N158" i="30"/>
  <c r="M158" i="30"/>
  <c r="L158" i="30"/>
  <c r="K158" i="30"/>
  <c r="J158" i="30"/>
  <c r="I158" i="30"/>
  <c r="H158" i="30"/>
  <c r="G158" i="30"/>
  <c r="F158" i="30"/>
  <c r="E158" i="30"/>
  <c r="X157" i="30"/>
  <c r="W157" i="30"/>
  <c r="V157" i="30"/>
  <c r="U157" i="30"/>
  <c r="T157" i="30"/>
  <c r="S157" i="30"/>
  <c r="R157" i="30"/>
  <c r="Q157" i="30"/>
  <c r="P157" i="30"/>
  <c r="O157" i="30"/>
  <c r="N157" i="30"/>
  <c r="M157" i="30"/>
  <c r="L157" i="30"/>
  <c r="K157" i="30"/>
  <c r="J157" i="30"/>
  <c r="I157" i="30"/>
  <c r="H157" i="30"/>
  <c r="G157" i="30"/>
  <c r="F157" i="30"/>
  <c r="E157" i="30"/>
  <c r="X156" i="30"/>
  <c r="W156" i="30"/>
  <c r="V156" i="30"/>
  <c r="U156" i="30"/>
  <c r="T156" i="30"/>
  <c r="S156" i="30"/>
  <c r="R156" i="30"/>
  <c r="Q156" i="30"/>
  <c r="P156" i="30"/>
  <c r="O156" i="30"/>
  <c r="N156" i="30"/>
  <c r="M156" i="30"/>
  <c r="L156" i="30"/>
  <c r="K156" i="30"/>
  <c r="J156" i="30"/>
  <c r="I156" i="30"/>
  <c r="H156" i="30"/>
  <c r="G156" i="30"/>
  <c r="F156" i="30"/>
  <c r="E156" i="30"/>
  <c r="X155" i="30"/>
  <c r="W155" i="30"/>
  <c r="V155" i="30"/>
  <c r="U155" i="30"/>
  <c r="T155" i="30"/>
  <c r="S155" i="30"/>
  <c r="R155" i="30"/>
  <c r="Q155" i="30"/>
  <c r="P155" i="30"/>
  <c r="O155" i="30"/>
  <c r="N155" i="30"/>
  <c r="M155" i="30"/>
  <c r="L155" i="30"/>
  <c r="K155" i="30"/>
  <c r="J155" i="30"/>
  <c r="I155" i="30"/>
  <c r="H155" i="30"/>
  <c r="G155" i="30"/>
  <c r="F155" i="30"/>
  <c r="E155" i="30"/>
  <c r="X137" i="30"/>
  <c r="W137" i="30"/>
  <c r="V137" i="30"/>
  <c r="U137" i="30"/>
  <c r="T137" i="30"/>
  <c r="S137" i="30"/>
  <c r="R137" i="30"/>
  <c r="Q137" i="30"/>
  <c r="P137" i="30"/>
  <c r="O137" i="30"/>
  <c r="N137" i="30"/>
  <c r="M137" i="30"/>
  <c r="L137" i="30"/>
  <c r="K137" i="30"/>
  <c r="J137" i="30"/>
  <c r="I137" i="30"/>
  <c r="H137" i="30"/>
  <c r="G137" i="30"/>
  <c r="F137" i="30"/>
  <c r="E137" i="30"/>
  <c r="X136" i="30"/>
  <c r="W136" i="30"/>
  <c r="V136" i="30"/>
  <c r="U136" i="30"/>
  <c r="T136" i="30"/>
  <c r="S136" i="30"/>
  <c r="R136" i="30"/>
  <c r="Q136" i="30"/>
  <c r="P136" i="30"/>
  <c r="O136" i="30"/>
  <c r="N136" i="30"/>
  <c r="M136" i="30"/>
  <c r="L136" i="30"/>
  <c r="K136" i="30"/>
  <c r="J136" i="30"/>
  <c r="I136" i="30"/>
  <c r="H136" i="30"/>
  <c r="G136" i="30"/>
  <c r="F136" i="30"/>
  <c r="E136" i="30"/>
  <c r="X135" i="30"/>
  <c r="W135" i="30"/>
  <c r="V135" i="30"/>
  <c r="U135" i="30"/>
  <c r="T135" i="30"/>
  <c r="S135" i="30"/>
  <c r="R135" i="30"/>
  <c r="Q135" i="30"/>
  <c r="P135" i="30"/>
  <c r="O135" i="30"/>
  <c r="N135" i="30"/>
  <c r="M135" i="30"/>
  <c r="L135" i="30"/>
  <c r="K135" i="30"/>
  <c r="J135" i="30"/>
  <c r="I135" i="30"/>
  <c r="H135" i="30"/>
  <c r="G135" i="30"/>
  <c r="F135" i="30"/>
  <c r="E135" i="30"/>
  <c r="X134" i="30"/>
  <c r="W134" i="30"/>
  <c r="V134" i="30"/>
  <c r="U134" i="30"/>
  <c r="T134" i="30"/>
  <c r="S134" i="30"/>
  <c r="R134" i="30"/>
  <c r="Q134" i="30"/>
  <c r="P134" i="30"/>
  <c r="O134" i="30"/>
  <c r="N134" i="30"/>
  <c r="M134" i="30"/>
  <c r="L134" i="30"/>
  <c r="K134" i="30"/>
  <c r="J134" i="30"/>
  <c r="I134" i="30"/>
  <c r="H134" i="30"/>
  <c r="G134" i="30"/>
  <c r="F134" i="30"/>
  <c r="E134" i="30"/>
  <c r="X133" i="30"/>
  <c r="W133" i="30"/>
  <c r="V133" i="30"/>
  <c r="U133" i="30"/>
  <c r="T133" i="30"/>
  <c r="S133" i="30"/>
  <c r="R133" i="30"/>
  <c r="Q133" i="30"/>
  <c r="P133" i="30"/>
  <c r="O133" i="30"/>
  <c r="N133" i="30"/>
  <c r="M133" i="30"/>
  <c r="L133" i="30"/>
  <c r="K133" i="30"/>
  <c r="J133" i="30"/>
  <c r="I133" i="30"/>
  <c r="H133" i="30"/>
  <c r="G133" i="30"/>
  <c r="F133" i="30"/>
  <c r="E133" i="30"/>
  <c r="X132" i="30"/>
  <c r="W132" i="30"/>
  <c r="V132" i="30"/>
  <c r="U132" i="30"/>
  <c r="T132" i="30"/>
  <c r="S132" i="30"/>
  <c r="R132" i="30"/>
  <c r="Q132" i="30"/>
  <c r="P132" i="30"/>
  <c r="O132" i="30"/>
  <c r="N132" i="30"/>
  <c r="M132" i="30"/>
  <c r="L132" i="30"/>
  <c r="K132" i="30"/>
  <c r="J132" i="30"/>
  <c r="I132" i="30"/>
  <c r="H132" i="30"/>
  <c r="G132" i="30"/>
  <c r="F132" i="30"/>
  <c r="E132" i="30"/>
  <c r="X131" i="30"/>
  <c r="W131" i="30"/>
  <c r="V131" i="30"/>
  <c r="U131" i="30"/>
  <c r="T131" i="30"/>
  <c r="S131" i="30"/>
  <c r="R131" i="30"/>
  <c r="Q131" i="30"/>
  <c r="P131" i="30"/>
  <c r="O131" i="30"/>
  <c r="N131" i="30"/>
  <c r="M131" i="30"/>
  <c r="L131" i="30"/>
  <c r="K131" i="30"/>
  <c r="J131" i="30"/>
  <c r="I131" i="30"/>
  <c r="H131" i="30"/>
  <c r="G131" i="30"/>
  <c r="F131" i="30"/>
  <c r="E131" i="30"/>
  <c r="X130" i="30"/>
  <c r="W130" i="30"/>
  <c r="V130" i="30"/>
  <c r="U130" i="30"/>
  <c r="T130" i="30"/>
  <c r="S130" i="30"/>
  <c r="R130" i="30"/>
  <c r="Q130" i="30"/>
  <c r="P130" i="30"/>
  <c r="O130" i="30"/>
  <c r="N130" i="30"/>
  <c r="M130" i="30"/>
  <c r="L130" i="30"/>
  <c r="K130" i="30"/>
  <c r="J130" i="30"/>
  <c r="I130" i="30"/>
  <c r="H130" i="30"/>
  <c r="G130" i="30"/>
  <c r="F130" i="30"/>
  <c r="E130" i="30"/>
  <c r="X129" i="30"/>
  <c r="W129" i="30"/>
  <c r="V129" i="30"/>
  <c r="U129" i="30"/>
  <c r="T129" i="30"/>
  <c r="S129" i="30"/>
  <c r="R129" i="30"/>
  <c r="Q129" i="30"/>
  <c r="P129" i="30"/>
  <c r="O129" i="30"/>
  <c r="N129" i="30"/>
  <c r="M129" i="30"/>
  <c r="L129" i="30"/>
  <c r="K129" i="30"/>
  <c r="J129" i="30"/>
  <c r="I129" i="30"/>
  <c r="H129" i="30"/>
  <c r="G129" i="30"/>
  <c r="F129" i="30"/>
  <c r="E129" i="30"/>
  <c r="X128" i="30"/>
  <c r="W128" i="30"/>
  <c r="V128" i="30"/>
  <c r="U128" i="30"/>
  <c r="T128" i="30"/>
  <c r="S128" i="30"/>
  <c r="R128" i="30"/>
  <c r="Q128" i="30"/>
  <c r="P128" i="30"/>
  <c r="O128" i="30"/>
  <c r="N128" i="30"/>
  <c r="M128" i="30"/>
  <c r="L128" i="30"/>
  <c r="K128" i="30"/>
  <c r="J128" i="30"/>
  <c r="I128" i="30"/>
  <c r="H128" i="30"/>
  <c r="G128" i="30"/>
  <c r="F128" i="30"/>
  <c r="E128" i="30"/>
  <c r="X127" i="30"/>
  <c r="W127" i="30"/>
  <c r="V127" i="30"/>
  <c r="U127" i="30"/>
  <c r="T127" i="30"/>
  <c r="S127" i="30"/>
  <c r="R127" i="30"/>
  <c r="Q127" i="30"/>
  <c r="P127" i="30"/>
  <c r="O127" i="30"/>
  <c r="N127" i="30"/>
  <c r="M127" i="30"/>
  <c r="L127" i="30"/>
  <c r="K127" i="30"/>
  <c r="J127" i="30"/>
  <c r="I127" i="30"/>
  <c r="H127" i="30"/>
  <c r="G127" i="30"/>
  <c r="F127" i="30"/>
  <c r="E127" i="30"/>
  <c r="X126" i="30"/>
  <c r="W126" i="30"/>
  <c r="V126" i="30"/>
  <c r="U126" i="30"/>
  <c r="T126" i="30"/>
  <c r="S126" i="30"/>
  <c r="R126" i="30"/>
  <c r="Q126" i="30"/>
  <c r="P126" i="30"/>
  <c r="O126" i="30"/>
  <c r="N126" i="30"/>
  <c r="M126" i="30"/>
  <c r="L126" i="30"/>
  <c r="K126" i="30"/>
  <c r="J126" i="30"/>
  <c r="I126" i="30"/>
  <c r="H126" i="30"/>
  <c r="G126" i="30"/>
  <c r="F126" i="30"/>
  <c r="E126" i="30"/>
  <c r="X125" i="30"/>
  <c r="W125" i="30"/>
  <c r="V125" i="30"/>
  <c r="U125" i="30"/>
  <c r="T125" i="30"/>
  <c r="S125" i="30"/>
  <c r="R125" i="30"/>
  <c r="Q125" i="30"/>
  <c r="P125" i="30"/>
  <c r="O125" i="30"/>
  <c r="N125" i="30"/>
  <c r="M125" i="30"/>
  <c r="L125" i="30"/>
  <c r="K125" i="30"/>
  <c r="J125" i="30"/>
  <c r="I125" i="30"/>
  <c r="H125" i="30"/>
  <c r="G125" i="30"/>
  <c r="F125" i="30"/>
  <c r="E125" i="30"/>
  <c r="X124" i="30"/>
  <c r="W124" i="30"/>
  <c r="V124" i="30"/>
  <c r="U124" i="30"/>
  <c r="T124" i="30"/>
  <c r="S124" i="30"/>
  <c r="R124" i="30"/>
  <c r="Q124" i="30"/>
  <c r="P124" i="30"/>
  <c r="O124" i="30"/>
  <c r="N124" i="30"/>
  <c r="M124" i="30"/>
  <c r="L124" i="30"/>
  <c r="K124" i="30"/>
  <c r="J124" i="30"/>
  <c r="I124" i="30"/>
  <c r="H124" i="30"/>
  <c r="G124" i="30"/>
  <c r="F124" i="30"/>
  <c r="E124" i="30"/>
  <c r="X123" i="30"/>
  <c r="W123" i="30"/>
  <c r="V123" i="30"/>
  <c r="U123" i="30"/>
  <c r="T123" i="30"/>
  <c r="S123" i="30"/>
  <c r="R123" i="30"/>
  <c r="Q123" i="30"/>
  <c r="P123" i="30"/>
  <c r="O123" i="30"/>
  <c r="N123" i="30"/>
  <c r="M123" i="30"/>
  <c r="L123" i="30"/>
  <c r="K123" i="30"/>
  <c r="J123" i="30"/>
  <c r="I123" i="30"/>
  <c r="H123" i="30"/>
  <c r="G123" i="30"/>
  <c r="F123" i="30"/>
  <c r="E123" i="30"/>
  <c r="X122" i="30"/>
  <c r="W122" i="30"/>
  <c r="V122" i="30"/>
  <c r="U122" i="30"/>
  <c r="T122" i="30"/>
  <c r="S122" i="30"/>
  <c r="R122" i="30"/>
  <c r="Q122" i="30"/>
  <c r="P122" i="30"/>
  <c r="O122" i="30"/>
  <c r="N122" i="30"/>
  <c r="M122" i="30"/>
  <c r="L122" i="30"/>
  <c r="K122" i="30"/>
  <c r="J122" i="30"/>
  <c r="I122" i="30"/>
  <c r="H122" i="30"/>
  <c r="G122" i="30"/>
  <c r="F122" i="30"/>
  <c r="E122" i="30"/>
  <c r="X121" i="30"/>
  <c r="W121" i="30"/>
  <c r="V121" i="30"/>
  <c r="U121" i="30"/>
  <c r="T121" i="30"/>
  <c r="S121" i="30"/>
  <c r="R121" i="30"/>
  <c r="Q121" i="30"/>
  <c r="P121" i="30"/>
  <c r="O121" i="30"/>
  <c r="N121" i="30"/>
  <c r="M121" i="30"/>
  <c r="L121" i="30"/>
  <c r="K121" i="30"/>
  <c r="J121" i="30"/>
  <c r="I121" i="30"/>
  <c r="H121" i="30"/>
  <c r="G121" i="30"/>
  <c r="F121" i="30"/>
  <c r="E121" i="30"/>
  <c r="X103" i="30"/>
  <c r="W103" i="30"/>
  <c r="V103" i="30"/>
  <c r="U103" i="30"/>
  <c r="T103" i="30"/>
  <c r="S103" i="30"/>
  <c r="R103" i="30"/>
  <c r="Q103" i="30"/>
  <c r="P103" i="30"/>
  <c r="O103" i="30"/>
  <c r="N103" i="30"/>
  <c r="M103" i="30"/>
  <c r="L103" i="30"/>
  <c r="K103" i="30"/>
  <c r="J103" i="30"/>
  <c r="I103" i="30"/>
  <c r="H103" i="30"/>
  <c r="G103" i="30"/>
  <c r="F103" i="30"/>
  <c r="E103" i="30"/>
  <c r="X102" i="30"/>
  <c r="W102" i="30"/>
  <c r="V102" i="30"/>
  <c r="U102" i="30"/>
  <c r="T102" i="30"/>
  <c r="S102" i="30"/>
  <c r="R102" i="30"/>
  <c r="Q102" i="30"/>
  <c r="P102" i="30"/>
  <c r="O102" i="30"/>
  <c r="N102" i="30"/>
  <c r="M102" i="30"/>
  <c r="L102" i="30"/>
  <c r="K102" i="30"/>
  <c r="J102" i="30"/>
  <c r="I102" i="30"/>
  <c r="H102" i="30"/>
  <c r="G102" i="30"/>
  <c r="F102" i="30"/>
  <c r="E102" i="30"/>
  <c r="X101" i="30"/>
  <c r="W101" i="30"/>
  <c r="V101" i="30"/>
  <c r="U101" i="30"/>
  <c r="T101" i="30"/>
  <c r="S101" i="30"/>
  <c r="R101" i="30"/>
  <c r="Q101" i="30"/>
  <c r="P101" i="30"/>
  <c r="O101" i="30"/>
  <c r="N101" i="30"/>
  <c r="M101" i="30"/>
  <c r="L101" i="30"/>
  <c r="K101" i="30"/>
  <c r="J101" i="30"/>
  <c r="I101" i="30"/>
  <c r="H101" i="30"/>
  <c r="G101" i="30"/>
  <c r="F101" i="30"/>
  <c r="E101" i="30"/>
  <c r="X100" i="30"/>
  <c r="W100" i="30"/>
  <c r="V100" i="30"/>
  <c r="U100" i="30"/>
  <c r="T100" i="30"/>
  <c r="S100" i="30"/>
  <c r="R100" i="30"/>
  <c r="Q100" i="30"/>
  <c r="P100" i="30"/>
  <c r="O100" i="30"/>
  <c r="N100" i="30"/>
  <c r="M100" i="30"/>
  <c r="L100" i="30"/>
  <c r="K100" i="30"/>
  <c r="J100" i="30"/>
  <c r="I100" i="30"/>
  <c r="H100" i="30"/>
  <c r="G100" i="30"/>
  <c r="F100" i="30"/>
  <c r="E100" i="30"/>
  <c r="X99" i="30"/>
  <c r="W99" i="30"/>
  <c r="V99" i="30"/>
  <c r="U99" i="30"/>
  <c r="T99" i="30"/>
  <c r="S99" i="30"/>
  <c r="R99" i="30"/>
  <c r="Q99" i="30"/>
  <c r="P99" i="30"/>
  <c r="O99" i="30"/>
  <c r="N99" i="30"/>
  <c r="M99" i="30"/>
  <c r="L99" i="30"/>
  <c r="K99" i="30"/>
  <c r="J99" i="30"/>
  <c r="I99" i="30"/>
  <c r="H99" i="30"/>
  <c r="G99" i="30"/>
  <c r="F99" i="30"/>
  <c r="E99" i="30"/>
  <c r="X98" i="30"/>
  <c r="W98" i="30"/>
  <c r="V98" i="30"/>
  <c r="U98" i="30"/>
  <c r="T98" i="30"/>
  <c r="S98" i="30"/>
  <c r="R98" i="30"/>
  <c r="Q98" i="30"/>
  <c r="P98" i="30"/>
  <c r="O98" i="30"/>
  <c r="N98" i="30"/>
  <c r="M98" i="30"/>
  <c r="L98" i="30"/>
  <c r="K98" i="30"/>
  <c r="J98" i="30"/>
  <c r="I98" i="30"/>
  <c r="H98" i="30"/>
  <c r="G98" i="30"/>
  <c r="F98" i="30"/>
  <c r="E98" i="30"/>
  <c r="X97" i="30"/>
  <c r="W97" i="30"/>
  <c r="V97" i="30"/>
  <c r="U97" i="30"/>
  <c r="T97" i="30"/>
  <c r="S97" i="30"/>
  <c r="R97" i="30"/>
  <c r="Q97" i="30"/>
  <c r="P97" i="30"/>
  <c r="O97" i="30"/>
  <c r="N97" i="30"/>
  <c r="M97" i="30"/>
  <c r="L97" i="30"/>
  <c r="K97" i="30"/>
  <c r="J97" i="30"/>
  <c r="I97" i="30"/>
  <c r="H97" i="30"/>
  <c r="G97" i="30"/>
  <c r="F97" i="30"/>
  <c r="E97" i="30"/>
  <c r="X96" i="30"/>
  <c r="W96" i="30"/>
  <c r="V96" i="30"/>
  <c r="U96" i="30"/>
  <c r="T96" i="30"/>
  <c r="S96" i="30"/>
  <c r="R96" i="30"/>
  <c r="Q96" i="30"/>
  <c r="P96" i="30"/>
  <c r="O96" i="30"/>
  <c r="N96" i="30"/>
  <c r="M96" i="30"/>
  <c r="L96" i="30"/>
  <c r="K96" i="30"/>
  <c r="J96" i="30"/>
  <c r="I96" i="30"/>
  <c r="H96" i="30"/>
  <c r="G96" i="30"/>
  <c r="F96" i="30"/>
  <c r="E96" i="30"/>
  <c r="X95" i="30"/>
  <c r="W95" i="30"/>
  <c r="V95" i="30"/>
  <c r="U95" i="30"/>
  <c r="T95" i="30"/>
  <c r="S95" i="30"/>
  <c r="R95" i="30"/>
  <c r="Q95" i="30"/>
  <c r="P95" i="30"/>
  <c r="O95" i="30"/>
  <c r="N95" i="30"/>
  <c r="M95" i="30"/>
  <c r="L95" i="30"/>
  <c r="K95" i="30"/>
  <c r="J95" i="30"/>
  <c r="I95" i="30"/>
  <c r="H95" i="30"/>
  <c r="G95" i="30"/>
  <c r="F95" i="30"/>
  <c r="E95" i="30"/>
  <c r="X94" i="30"/>
  <c r="W94" i="30"/>
  <c r="V94" i="30"/>
  <c r="U94" i="30"/>
  <c r="T94" i="30"/>
  <c r="S94" i="30"/>
  <c r="R94" i="30"/>
  <c r="Q94" i="30"/>
  <c r="P94" i="30"/>
  <c r="O94" i="30"/>
  <c r="N94" i="30"/>
  <c r="M94" i="30"/>
  <c r="L94" i="30"/>
  <c r="K94" i="30"/>
  <c r="J94" i="30"/>
  <c r="I94" i="30"/>
  <c r="H94" i="30"/>
  <c r="G94" i="30"/>
  <c r="F94" i="30"/>
  <c r="E94" i="30"/>
  <c r="X93" i="30"/>
  <c r="W93" i="30"/>
  <c r="V93" i="30"/>
  <c r="U93" i="30"/>
  <c r="T93" i="30"/>
  <c r="S93" i="30"/>
  <c r="R93" i="30"/>
  <c r="Q93" i="30"/>
  <c r="P93" i="30"/>
  <c r="O93" i="30"/>
  <c r="N93" i="30"/>
  <c r="M93" i="30"/>
  <c r="L93" i="30"/>
  <c r="K93" i="30"/>
  <c r="J93" i="30"/>
  <c r="I93" i="30"/>
  <c r="H93" i="30"/>
  <c r="G93" i="30"/>
  <c r="F93" i="30"/>
  <c r="E93" i="30"/>
  <c r="X92" i="30"/>
  <c r="W92" i="30"/>
  <c r="V92" i="30"/>
  <c r="U92" i="30"/>
  <c r="T92" i="30"/>
  <c r="S92" i="30"/>
  <c r="R92" i="30"/>
  <c r="Q92" i="30"/>
  <c r="P92" i="30"/>
  <c r="O92" i="30"/>
  <c r="N92" i="30"/>
  <c r="M92" i="30"/>
  <c r="L92" i="30"/>
  <c r="K92" i="30"/>
  <c r="J92" i="30"/>
  <c r="I92" i="30"/>
  <c r="H92" i="30"/>
  <c r="G92" i="30"/>
  <c r="F92" i="30"/>
  <c r="E92" i="30"/>
  <c r="X91" i="30"/>
  <c r="W91" i="30"/>
  <c r="V91" i="30"/>
  <c r="U91" i="30"/>
  <c r="T91" i="30"/>
  <c r="S91" i="30"/>
  <c r="R91" i="30"/>
  <c r="Q91" i="30"/>
  <c r="P91" i="30"/>
  <c r="O91" i="30"/>
  <c r="N91" i="30"/>
  <c r="M91" i="30"/>
  <c r="L91" i="30"/>
  <c r="K91" i="30"/>
  <c r="J91" i="30"/>
  <c r="I91" i="30"/>
  <c r="H91" i="30"/>
  <c r="G91" i="30"/>
  <c r="F91" i="30"/>
  <c r="E91" i="30"/>
  <c r="X90" i="30"/>
  <c r="W90" i="30"/>
  <c r="V90" i="30"/>
  <c r="U90" i="30"/>
  <c r="T90" i="30"/>
  <c r="S90" i="30"/>
  <c r="R90" i="30"/>
  <c r="Q90" i="30"/>
  <c r="P90" i="30"/>
  <c r="O90" i="30"/>
  <c r="N90" i="30"/>
  <c r="M90" i="30"/>
  <c r="L90" i="30"/>
  <c r="K90" i="30"/>
  <c r="J90" i="30"/>
  <c r="I90" i="30"/>
  <c r="H90" i="30"/>
  <c r="G90" i="30"/>
  <c r="F90" i="30"/>
  <c r="E90" i="30"/>
  <c r="X89" i="30"/>
  <c r="W89" i="30"/>
  <c r="V89" i="30"/>
  <c r="U89" i="30"/>
  <c r="T89" i="30"/>
  <c r="S89" i="30"/>
  <c r="R89" i="30"/>
  <c r="Q89" i="30"/>
  <c r="P89" i="30"/>
  <c r="O89" i="30"/>
  <c r="N89" i="30"/>
  <c r="M89" i="30"/>
  <c r="L89" i="30"/>
  <c r="K89" i="30"/>
  <c r="J89" i="30"/>
  <c r="I89" i="30"/>
  <c r="H89" i="30"/>
  <c r="G89" i="30"/>
  <c r="F89" i="30"/>
  <c r="E89" i="30"/>
  <c r="X88" i="30"/>
  <c r="W88" i="30"/>
  <c r="V88" i="30"/>
  <c r="U88" i="30"/>
  <c r="T88" i="30"/>
  <c r="S88" i="30"/>
  <c r="R88" i="30"/>
  <c r="Q88" i="30"/>
  <c r="P88" i="30"/>
  <c r="O88" i="30"/>
  <c r="N88" i="30"/>
  <c r="M88" i="30"/>
  <c r="L88" i="30"/>
  <c r="K88" i="30"/>
  <c r="J88" i="30"/>
  <c r="I88" i="30"/>
  <c r="H88" i="30"/>
  <c r="G88" i="30"/>
  <c r="F88" i="30"/>
  <c r="E88" i="30"/>
  <c r="X87" i="30"/>
  <c r="W87" i="30"/>
  <c r="V87" i="30"/>
  <c r="U87" i="30"/>
  <c r="T87" i="30"/>
  <c r="S87" i="30"/>
  <c r="R87" i="30"/>
  <c r="Q87" i="30"/>
  <c r="P87" i="30"/>
  <c r="O87" i="30"/>
  <c r="N87" i="30"/>
  <c r="M87" i="30"/>
  <c r="L87" i="30"/>
  <c r="K87" i="30"/>
  <c r="J87" i="30"/>
  <c r="I87" i="30"/>
  <c r="H87" i="30"/>
  <c r="G87" i="30"/>
  <c r="F87" i="30"/>
  <c r="E87" i="30"/>
  <c r="X69" i="30"/>
  <c r="W69" i="30"/>
  <c r="V69" i="30"/>
  <c r="U69" i="30"/>
  <c r="T69" i="30"/>
  <c r="S69" i="30"/>
  <c r="R69" i="30"/>
  <c r="Q69" i="30"/>
  <c r="P69" i="30"/>
  <c r="O69" i="30"/>
  <c r="N69" i="30"/>
  <c r="M69" i="30"/>
  <c r="L69" i="30"/>
  <c r="K69" i="30"/>
  <c r="J69" i="30"/>
  <c r="I69" i="30"/>
  <c r="H69" i="30"/>
  <c r="G69" i="30"/>
  <c r="F69" i="30"/>
  <c r="E69" i="30"/>
  <c r="X68" i="30"/>
  <c r="W68" i="30"/>
  <c r="V68" i="30"/>
  <c r="U68" i="30"/>
  <c r="T68" i="30"/>
  <c r="S68" i="30"/>
  <c r="R68" i="30"/>
  <c r="Q68" i="30"/>
  <c r="P68" i="30"/>
  <c r="O68" i="30"/>
  <c r="N68" i="30"/>
  <c r="M68" i="30"/>
  <c r="L68" i="30"/>
  <c r="K68" i="30"/>
  <c r="J68" i="30"/>
  <c r="I68" i="30"/>
  <c r="H68" i="30"/>
  <c r="G68" i="30"/>
  <c r="F68" i="30"/>
  <c r="E68" i="30"/>
  <c r="X67" i="30"/>
  <c r="W67" i="30"/>
  <c r="V67" i="30"/>
  <c r="U67" i="30"/>
  <c r="T67" i="30"/>
  <c r="S67" i="30"/>
  <c r="R67" i="30"/>
  <c r="Q67" i="30"/>
  <c r="P67" i="30"/>
  <c r="O67" i="30"/>
  <c r="N67" i="30"/>
  <c r="M67" i="30"/>
  <c r="L67" i="30"/>
  <c r="K67" i="30"/>
  <c r="J67" i="30"/>
  <c r="I67" i="30"/>
  <c r="H67" i="30"/>
  <c r="G67" i="30"/>
  <c r="F67" i="30"/>
  <c r="E67" i="30"/>
  <c r="X66" i="30"/>
  <c r="W66" i="30"/>
  <c r="V66" i="30"/>
  <c r="U66" i="30"/>
  <c r="T66" i="30"/>
  <c r="S66" i="30"/>
  <c r="R66" i="30"/>
  <c r="Q66" i="30"/>
  <c r="P66" i="30"/>
  <c r="O66" i="30"/>
  <c r="N66" i="30"/>
  <c r="M66" i="30"/>
  <c r="L66" i="30"/>
  <c r="K66" i="30"/>
  <c r="J66" i="30"/>
  <c r="I66" i="30"/>
  <c r="H66" i="30"/>
  <c r="G66" i="30"/>
  <c r="F66" i="30"/>
  <c r="E66" i="30"/>
  <c r="X65" i="30"/>
  <c r="W65" i="30"/>
  <c r="V65" i="30"/>
  <c r="U65" i="30"/>
  <c r="T65" i="30"/>
  <c r="S65" i="30"/>
  <c r="R65" i="30"/>
  <c r="Q65" i="30"/>
  <c r="P65" i="30"/>
  <c r="O65" i="30"/>
  <c r="N65" i="30"/>
  <c r="M65" i="30"/>
  <c r="L65" i="30"/>
  <c r="K65" i="30"/>
  <c r="J65" i="30"/>
  <c r="I65" i="30"/>
  <c r="H65" i="30"/>
  <c r="G65" i="30"/>
  <c r="F65" i="30"/>
  <c r="E65" i="30"/>
  <c r="X64" i="30"/>
  <c r="W64" i="30"/>
  <c r="V64" i="30"/>
  <c r="U64" i="30"/>
  <c r="T64" i="30"/>
  <c r="S64" i="30"/>
  <c r="R64" i="30"/>
  <c r="Q64" i="30"/>
  <c r="P64" i="30"/>
  <c r="O64" i="30"/>
  <c r="N64" i="30"/>
  <c r="M64" i="30"/>
  <c r="L64" i="30"/>
  <c r="K64" i="30"/>
  <c r="J64" i="30"/>
  <c r="I64" i="30"/>
  <c r="H64" i="30"/>
  <c r="G64" i="30"/>
  <c r="F64" i="30"/>
  <c r="E64" i="30"/>
  <c r="X63" i="30"/>
  <c r="W63" i="30"/>
  <c r="V63" i="30"/>
  <c r="U63" i="30"/>
  <c r="T63" i="30"/>
  <c r="S63" i="30"/>
  <c r="R63" i="30"/>
  <c r="Q63" i="30"/>
  <c r="P63" i="30"/>
  <c r="O63" i="30"/>
  <c r="N63" i="30"/>
  <c r="M63" i="30"/>
  <c r="L63" i="30"/>
  <c r="K63" i="30"/>
  <c r="J63" i="30"/>
  <c r="I63" i="30"/>
  <c r="H63" i="30"/>
  <c r="G63" i="30"/>
  <c r="F63" i="30"/>
  <c r="E63" i="30"/>
  <c r="X62" i="30"/>
  <c r="W62" i="30"/>
  <c r="V62" i="30"/>
  <c r="U62" i="30"/>
  <c r="T62" i="30"/>
  <c r="S62" i="30"/>
  <c r="R62" i="30"/>
  <c r="Q62" i="30"/>
  <c r="P62" i="30"/>
  <c r="O62" i="30"/>
  <c r="N62" i="30"/>
  <c r="M62" i="30"/>
  <c r="L62" i="30"/>
  <c r="K62" i="30"/>
  <c r="J62" i="30"/>
  <c r="I62" i="30"/>
  <c r="H62" i="30"/>
  <c r="G62" i="30"/>
  <c r="F62" i="30"/>
  <c r="E62" i="30"/>
  <c r="X61" i="30"/>
  <c r="W61" i="30"/>
  <c r="V61" i="30"/>
  <c r="U61" i="30"/>
  <c r="T61" i="30"/>
  <c r="S61" i="30"/>
  <c r="R61" i="30"/>
  <c r="Q61" i="30"/>
  <c r="P61" i="30"/>
  <c r="O61" i="30"/>
  <c r="N61" i="30"/>
  <c r="M61" i="30"/>
  <c r="L61" i="30"/>
  <c r="K61" i="30"/>
  <c r="J61" i="30"/>
  <c r="I61" i="30"/>
  <c r="H61" i="30"/>
  <c r="G61" i="30"/>
  <c r="F61" i="30"/>
  <c r="E61" i="30"/>
  <c r="X60" i="30"/>
  <c r="W60" i="30"/>
  <c r="V60" i="30"/>
  <c r="U60" i="30"/>
  <c r="T60" i="30"/>
  <c r="S60" i="30"/>
  <c r="R60" i="30"/>
  <c r="Q60" i="30"/>
  <c r="P60" i="30"/>
  <c r="O60" i="30"/>
  <c r="N60" i="30"/>
  <c r="M60" i="30"/>
  <c r="L60" i="30"/>
  <c r="K60" i="30"/>
  <c r="J60" i="30"/>
  <c r="I60" i="30"/>
  <c r="H60" i="30"/>
  <c r="G60" i="30"/>
  <c r="F60" i="30"/>
  <c r="E60" i="30"/>
  <c r="X59" i="30"/>
  <c r="W59" i="30"/>
  <c r="V59" i="30"/>
  <c r="U59" i="30"/>
  <c r="T59" i="30"/>
  <c r="S59" i="30"/>
  <c r="R59" i="30"/>
  <c r="Q59" i="30"/>
  <c r="P59" i="30"/>
  <c r="O59" i="30"/>
  <c r="N59" i="30"/>
  <c r="M59" i="30"/>
  <c r="L59" i="30"/>
  <c r="K59" i="30"/>
  <c r="J59" i="30"/>
  <c r="I59" i="30"/>
  <c r="H59" i="30"/>
  <c r="G59" i="30"/>
  <c r="F59" i="30"/>
  <c r="E59" i="30"/>
  <c r="X58" i="30"/>
  <c r="W58" i="30"/>
  <c r="V58" i="30"/>
  <c r="U58" i="30"/>
  <c r="T58" i="30"/>
  <c r="S58" i="30"/>
  <c r="R58" i="30"/>
  <c r="Q58" i="30"/>
  <c r="P58" i="30"/>
  <c r="O58" i="30"/>
  <c r="N58" i="30"/>
  <c r="M58" i="30"/>
  <c r="L58" i="30"/>
  <c r="K58" i="30"/>
  <c r="J58" i="30"/>
  <c r="I58" i="30"/>
  <c r="H58" i="30"/>
  <c r="G58" i="30"/>
  <c r="F58" i="30"/>
  <c r="E58" i="30"/>
  <c r="X57" i="30"/>
  <c r="W57" i="30"/>
  <c r="V57" i="30"/>
  <c r="U57" i="30"/>
  <c r="T57" i="30"/>
  <c r="S57" i="30"/>
  <c r="R57" i="30"/>
  <c r="Q57" i="30"/>
  <c r="P57" i="30"/>
  <c r="O57" i="30"/>
  <c r="N57" i="30"/>
  <c r="M57" i="30"/>
  <c r="L57" i="30"/>
  <c r="K57" i="30"/>
  <c r="J57" i="30"/>
  <c r="I57" i="30"/>
  <c r="H57" i="30"/>
  <c r="G57" i="30"/>
  <c r="F57" i="30"/>
  <c r="E57" i="30"/>
  <c r="X56" i="30"/>
  <c r="W56" i="30"/>
  <c r="V56" i="30"/>
  <c r="U56" i="30"/>
  <c r="T56" i="30"/>
  <c r="S56" i="30"/>
  <c r="R56" i="30"/>
  <c r="Q56" i="30"/>
  <c r="P56" i="30"/>
  <c r="O56" i="30"/>
  <c r="N56" i="30"/>
  <c r="M56" i="30"/>
  <c r="L56" i="30"/>
  <c r="K56" i="30"/>
  <c r="J56" i="30"/>
  <c r="I56" i="30"/>
  <c r="H56" i="30"/>
  <c r="G56" i="30"/>
  <c r="F56" i="30"/>
  <c r="E56" i="30"/>
  <c r="X55" i="30"/>
  <c r="W55" i="30"/>
  <c r="V55" i="30"/>
  <c r="U55" i="30"/>
  <c r="T55" i="30"/>
  <c r="S55" i="30"/>
  <c r="R55" i="30"/>
  <c r="Q55" i="30"/>
  <c r="P55" i="30"/>
  <c r="O55" i="30"/>
  <c r="N55" i="30"/>
  <c r="M55" i="30"/>
  <c r="L55" i="30"/>
  <c r="K55" i="30"/>
  <c r="J55" i="30"/>
  <c r="I55" i="30"/>
  <c r="H55" i="30"/>
  <c r="G55" i="30"/>
  <c r="F55" i="30"/>
  <c r="E55" i="30"/>
  <c r="X54" i="30"/>
  <c r="W54" i="30"/>
  <c r="V54" i="30"/>
  <c r="U54" i="30"/>
  <c r="T54" i="30"/>
  <c r="S54" i="30"/>
  <c r="R54" i="30"/>
  <c r="Q54" i="30"/>
  <c r="P54" i="30"/>
  <c r="O54" i="30"/>
  <c r="N54" i="30"/>
  <c r="M54" i="30"/>
  <c r="L54" i="30"/>
  <c r="K54" i="30"/>
  <c r="J54" i="30"/>
  <c r="I54" i="30"/>
  <c r="H54" i="30"/>
  <c r="G54" i="30"/>
  <c r="F54" i="30"/>
  <c r="E54" i="30"/>
  <c r="X53" i="30"/>
  <c r="W53" i="30"/>
  <c r="V53" i="30"/>
  <c r="U53" i="30"/>
  <c r="T53" i="30"/>
  <c r="S53" i="30"/>
  <c r="R53" i="30"/>
  <c r="Q53" i="30"/>
  <c r="P53" i="30"/>
  <c r="O53" i="30"/>
  <c r="N53" i="30"/>
  <c r="M53" i="30"/>
  <c r="L53" i="30"/>
  <c r="K53" i="30"/>
  <c r="J53" i="30"/>
  <c r="I53" i="30"/>
  <c r="H53" i="30"/>
  <c r="G53" i="30"/>
  <c r="F53" i="30"/>
  <c r="E53" i="30"/>
  <c r="F19" i="30"/>
  <c r="G19" i="30"/>
  <c r="H19" i="30"/>
  <c r="I19" i="30"/>
  <c r="J19" i="30"/>
  <c r="K19" i="30"/>
  <c r="L19" i="30"/>
  <c r="M19" i="30"/>
  <c r="N19" i="30"/>
  <c r="O19" i="30"/>
  <c r="P19" i="30"/>
  <c r="Q19" i="30"/>
  <c r="R19" i="30"/>
  <c r="S19" i="30"/>
  <c r="T19" i="30"/>
  <c r="U19" i="30"/>
  <c r="V19" i="30"/>
  <c r="W19" i="30"/>
  <c r="X19" i="30"/>
  <c r="F20" i="30"/>
  <c r="G20" i="30"/>
  <c r="H20" i="30"/>
  <c r="I20" i="30"/>
  <c r="J20" i="30"/>
  <c r="K20" i="30"/>
  <c r="L20" i="30"/>
  <c r="M20" i="30"/>
  <c r="N20" i="30"/>
  <c r="O20" i="30"/>
  <c r="P20" i="30"/>
  <c r="Q20" i="30"/>
  <c r="R20" i="30"/>
  <c r="S20" i="30"/>
  <c r="T20" i="30"/>
  <c r="U20" i="30"/>
  <c r="V20" i="30"/>
  <c r="W20" i="30"/>
  <c r="X20" i="30"/>
  <c r="F21" i="30"/>
  <c r="G21" i="30"/>
  <c r="H21" i="30"/>
  <c r="I21" i="30"/>
  <c r="J21" i="30"/>
  <c r="K21" i="30"/>
  <c r="L21" i="30"/>
  <c r="M21" i="30"/>
  <c r="N21" i="30"/>
  <c r="O21" i="30"/>
  <c r="P21" i="30"/>
  <c r="Q21" i="30"/>
  <c r="R21" i="30"/>
  <c r="S21" i="30"/>
  <c r="T21" i="30"/>
  <c r="U21" i="30"/>
  <c r="V21" i="30"/>
  <c r="W21" i="30"/>
  <c r="X21" i="30"/>
  <c r="F22" i="30"/>
  <c r="G22" i="30"/>
  <c r="H22" i="30"/>
  <c r="I22" i="30"/>
  <c r="J22" i="30"/>
  <c r="K22" i="30"/>
  <c r="L22" i="30"/>
  <c r="M22" i="30"/>
  <c r="N22" i="30"/>
  <c r="O22" i="30"/>
  <c r="P22" i="30"/>
  <c r="Q22" i="30"/>
  <c r="R22" i="30"/>
  <c r="S22" i="30"/>
  <c r="T22" i="30"/>
  <c r="U22" i="30"/>
  <c r="V22" i="30"/>
  <c r="W22" i="30"/>
  <c r="X22" i="30"/>
  <c r="F23" i="30"/>
  <c r="G23" i="30"/>
  <c r="H23" i="30"/>
  <c r="I23" i="30"/>
  <c r="J23" i="30"/>
  <c r="K23" i="30"/>
  <c r="L23" i="30"/>
  <c r="M23" i="30"/>
  <c r="N23" i="30"/>
  <c r="O23" i="30"/>
  <c r="P23" i="30"/>
  <c r="Q23" i="30"/>
  <c r="R23" i="30"/>
  <c r="S23" i="30"/>
  <c r="T23" i="30"/>
  <c r="U23" i="30"/>
  <c r="V23" i="30"/>
  <c r="W23" i="30"/>
  <c r="X23" i="30"/>
  <c r="F24" i="30"/>
  <c r="G24" i="30"/>
  <c r="H24" i="30"/>
  <c r="I24" i="30"/>
  <c r="J24" i="30"/>
  <c r="K24" i="30"/>
  <c r="L24" i="30"/>
  <c r="M24" i="30"/>
  <c r="N24" i="30"/>
  <c r="O24" i="30"/>
  <c r="P24" i="30"/>
  <c r="Q24" i="30"/>
  <c r="R24" i="30"/>
  <c r="S24" i="30"/>
  <c r="T24" i="30"/>
  <c r="U24" i="30"/>
  <c r="V24" i="30"/>
  <c r="W24" i="30"/>
  <c r="X24" i="30"/>
  <c r="F25" i="30"/>
  <c r="G25" i="30"/>
  <c r="H25" i="30"/>
  <c r="I25" i="30"/>
  <c r="J25" i="30"/>
  <c r="K25" i="30"/>
  <c r="L25" i="30"/>
  <c r="M25" i="30"/>
  <c r="N25" i="30"/>
  <c r="O25" i="30"/>
  <c r="P25" i="30"/>
  <c r="Q25" i="30"/>
  <c r="R25" i="30"/>
  <c r="S25" i="30"/>
  <c r="T25" i="30"/>
  <c r="U25" i="30"/>
  <c r="V25" i="30"/>
  <c r="W25" i="30"/>
  <c r="X25" i="30"/>
  <c r="F26" i="30"/>
  <c r="G26" i="30"/>
  <c r="H26" i="30"/>
  <c r="I26" i="30"/>
  <c r="J26" i="30"/>
  <c r="K26" i="30"/>
  <c r="L26" i="30"/>
  <c r="M26" i="30"/>
  <c r="N26" i="30"/>
  <c r="O26" i="30"/>
  <c r="P26" i="30"/>
  <c r="Q26" i="30"/>
  <c r="R26" i="30"/>
  <c r="S26" i="30"/>
  <c r="T26" i="30"/>
  <c r="U26" i="30"/>
  <c r="V26" i="30"/>
  <c r="W26" i="30"/>
  <c r="X26" i="30"/>
  <c r="F27" i="30"/>
  <c r="G27" i="30"/>
  <c r="H27" i="30"/>
  <c r="I27" i="30"/>
  <c r="J27" i="30"/>
  <c r="K27" i="30"/>
  <c r="L27" i="30"/>
  <c r="M27" i="30"/>
  <c r="N27" i="30"/>
  <c r="O27" i="30"/>
  <c r="P27" i="30"/>
  <c r="Q27" i="30"/>
  <c r="R27" i="30"/>
  <c r="S27" i="30"/>
  <c r="T27" i="30"/>
  <c r="U27" i="30"/>
  <c r="V27" i="30"/>
  <c r="W27" i="30"/>
  <c r="X27" i="30"/>
  <c r="F28" i="30"/>
  <c r="G28" i="30"/>
  <c r="H28" i="30"/>
  <c r="I28" i="30"/>
  <c r="J28" i="30"/>
  <c r="K28" i="30"/>
  <c r="L28" i="30"/>
  <c r="M28" i="30"/>
  <c r="N28" i="30"/>
  <c r="O28" i="30"/>
  <c r="P28" i="30"/>
  <c r="Q28" i="30"/>
  <c r="R28" i="30"/>
  <c r="S28" i="30"/>
  <c r="T28" i="30"/>
  <c r="U28" i="30"/>
  <c r="V28" i="30"/>
  <c r="W28" i="30"/>
  <c r="X28" i="30"/>
  <c r="F29" i="30"/>
  <c r="G29" i="30"/>
  <c r="H29" i="30"/>
  <c r="I29" i="30"/>
  <c r="J29" i="30"/>
  <c r="K29" i="30"/>
  <c r="L29" i="30"/>
  <c r="M29" i="30"/>
  <c r="N29" i="30"/>
  <c r="O29" i="30"/>
  <c r="P29" i="30"/>
  <c r="Q29" i="30"/>
  <c r="R29" i="30"/>
  <c r="S29" i="30"/>
  <c r="T29" i="30"/>
  <c r="U29" i="30"/>
  <c r="V29" i="30"/>
  <c r="W29" i="30"/>
  <c r="X29" i="30"/>
  <c r="F30" i="30"/>
  <c r="G30" i="30"/>
  <c r="H30" i="30"/>
  <c r="I30" i="30"/>
  <c r="J30" i="30"/>
  <c r="K30" i="30"/>
  <c r="L30" i="30"/>
  <c r="M30" i="30"/>
  <c r="N30" i="30"/>
  <c r="O30" i="30"/>
  <c r="P30" i="30"/>
  <c r="Q30" i="30"/>
  <c r="R30" i="30"/>
  <c r="S30" i="30"/>
  <c r="T30" i="30"/>
  <c r="U30" i="30"/>
  <c r="V30" i="30"/>
  <c r="W30" i="30"/>
  <c r="X30" i="30"/>
  <c r="F31" i="30"/>
  <c r="G31" i="30"/>
  <c r="H31" i="30"/>
  <c r="I31" i="30"/>
  <c r="J31" i="30"/>
  <c r="K31" i="30"/>
  <c r="L31" i="30"/>
  <c r="M31" i="30"/>
  <c r="N31" i="30"/>
  <c r="O31" i="30"/>
  <c r="P31" i="30"/>
  <c r="Q31" i="30"/>
  <c r="R31" i="30"/>
  <c r="S31" i="30"/>
  <c r="T31" i="30"/>
  <c r="U31" i="30"/>
  <c r="V31" i="30"/>
  <c r="W31" i="30"/>
  <c r="X31" i="30"/>
  <c r="F32" i="30"/>
  <c r="G32" i="30"/>
  <c r="H32" i="30"/>
  <c r="I32" i="30"/>
  <c r="J32" i="30"/>
  <c r="K32" i="30"/>
  <c r="L32" i="30"/>
  <c r="M32" i="30"/>
  <c r="N32" i="30"/>
  <c r="O32" i="30"/>
  <c r="P32" i="30"/>
  <c r="Q32" i="30"/>
  <c r="R32" i="30"/>
  <c r="S32" i="30"/>
  <c r="T32" i="30"/>
  <c r="U32" i="30"/>
  <c r="V32" i="30"/>
  <c r="W32" i="30"/>
  <c r="X32" i="30"/>
  <c r="F33" i="30"/>
  <c r="G33" i="30"/>
  <c r="H33" i="30"/>
  <c r="I33" i="30"/>
  <c r="J33" i="30"/>
  <c r="K33" i="30"/>
  <c r="L33" i="30"/>
  <c r="M33" i="30"/>
  <c r="N33" i="30"/>
  <c r="O33" i="30"/>
  <c r="P33" i="30"/>
  <c r="Q33" i="30"/>
  <c r="R33" i="30"/>
  <c r="S33" i="30"/>
  <c r="T33" i="30"/>
  <c r="U33" i="30"/>
  <c r="V33" i="30"/>
  <c r="W33" i="30"/>
  <c r="X33" i="30"/>
  <c r="F34" i="30"/>
  <c r="G34" i="30"/>
  <c r="H34" i="30"/>
  <c r="I34" i="30"/>
  <c r="J34" i="30"/>
  <c r="K34" i="30"/>
  <c r="L34" i="30"/>
  <c r="M34" i="30"/>
  <c r="N34" i="30"/>
  <c r="O34" i="30"/>
  <c r="P34" i="30"/>
  <c r="Q34" i="30"/>
  <c r="R34" i="30"/>
  <c r="S34" i="30"/>
  <c r="T34" i="30"/>
  <c r="U34" i="30"/>
  <c r="V34" i="30"/>
  <c r="W34" i="30"/>
  <c r="X34" i="30"/>
  <c r="F35" i="30"/>
  <c r="G35" i="30"/>
  <c r="H35" i="30"/>
  <c r="I35" i="30"/>
  <c r="J35" i="30"/>
  <c r="K35" i="30"/>
  <c r="L35" i="30"/>
  <c r="M35" i="30"/>
  <c r="N35" i="30"/>
  <c r="O35" i="30"/>
  <c r="P35" i="30"/>
  <c r="Q35" i="30"/>
  <c r="R35" i="30"/>
  <c r="S35" i="30"/>
  <c r="T35" i="30"/>
  <c r="U35" i="30"/>
  <c r="V35" i="30"/>
  <c r="W35" i="30"/>
  <c r="X35" i="30"/>
  <c r="E20" i="30"/>
  <c r="E21" i="30"/>
  <c r="E22" i="30"/>
  <c r="E23" i="30"/>
  <c r="E24" i="30"/>
  <c r="E25" i="30"/>
  <c r="E26" i="30"/>
  <c r="E27" i="30"/>
  <c r="E28" i="30"/>
  <c r="E29" i="30"/>
  <c r="E30" i="30"/>
  <c r="E31" i="30"/>
  <c r="E32" i="30"/>
  <c r="E33" i="30"/>
  <c r="E34" i="30"/>
  <c r="E35" i="30"/>
  <c r="E19" i="30"/>
  <c r="AU104" i="31"/>
  <c r="BP104" i="31" s="1"/>
  <c r="AU105" i="31"/>
  <c r="BP105" i="31" s="1"/>
  <c r="AU106" i="31"/>
  <c r="BP106" i="31" s="1"/>
  <c r="AU107" i="31"/>
  <c r="BP107" i="31" s="1"/>
  <c r="AU108" i="31"/>
  <c r="BP108" i="31" s="1"/>
  <c r="AU109" i="31"/>
  <c r="BP109" i="31" s="1"/>
  <c r="AU110" i="31"/>
  <c r="BP110" i="31" s="1"/>
  <c r="AU111" i="31"/>
  <c r="BP111" i="31" s="1"/>
  <c r="AU112" i="31"/>
  <c r="BP112" i="31" s="1"/>
  <c r="AU113" i="31"/>
  <c r="BP113" i="31" s="1"/>
  <c r="AU114" i="31"/>
  <c r="BP114" i="31" s="1"/>
  <c r="AU115" i="31"/>
  <c r="BP115" i="31" s="1"/>
  <c r="AU116" i="31"/>
  <c r="BP116" i="31" s="1"/>
  <c r="AU117" i="31"/>
  <c r="BP117" i="31" s="1"/>
  <c r="AU118" i="31"/>
  <c r="BP118" i="31" s="1"/>
  <c r="AU119" i="31"/>
  <c r="BP119" i="31" s="1"/>
  <c r="AU120" i="31"/>
  <c r="BP120" i="31" s="1"/>
  <c r="AU121" i="31"/>
  <c r="BP121" i="31" s="1"/>
  <c r="AU122" i="31"/>
  <c r="BP122" i="31" s="1"/>
  <c r="AU123" i="31"/>
  <c r="BP123" i="31" s="1"/>
  <c r="AU124" i="31"/>
  <c r="BP124" i="31" s="1"/>
  <c r="AU125" i="31"/>
  <c r="BP125" i="31" s="1"/>
  <c r="AU126" i="31"/>
  <c r="BP126" i="31" s="1"/>
  <c r="AU127" i="31"/>
  <c r="BP127" i="31" s="1"/>
  <c r="AU128" i="31"/>
  <c r="BP128" i="31" s="1"/>
  <c r="AU129" i="31"/>
  <c r="BP129" i="31" s="1"/>
  <c r="AU138" i="31"/>
  <c r="BP138" i="31" s="1"/>
  <c r="AU139" i="31"/>
  <c r="BP139" i="31" s="1"/>
  <c r="AU140" i="31"/>
  <c r="BP140" i="31" s="1"/>
  <c r="AU141" i="31"/>
  <c r="BP141" i="31" s="1"/>
  <c r="AU142" i="31"/>
  <c r="BP142" i="31" s="1"/>
  <c r="AU143" i="31"/>
  <c r="BP143" i="31" s="1"/>
  <c r="AU144" i="31"/>
  <c r="BP144" i="31" s="1"/>
  <c r="AU145" i="31"/>
  <c r="BP145" i="31" s="1"/>
  <c r="AU146" i="31"/>
  <c r="BP146" i="31" s="1"/>
  <c r="AU147" i="31"/>
  <c r="BP147" i="31" s="1"/>
  <c r="AU148" i="31"/>
  <c r="BP148" i="31" s="1"/>
  <c r="AU149" i="31"/>
  <c r="BP149" i="31" s="1"/>
  <c r="AU150" i="31"/>
  <c r="BP150" i="31" s="1"/>
  <c r="AU151" i="31"/>
  <c r="BP151" i="31" s="1"/>
  <c r="AU152" i="31"/>
  <c r="BP152" i="31" s="1"/>
  <c r="AU153" i="31"/>
  <c r="BP153" i="31" s="1"/>
  <c r="AU154" i="31"/>
  <c r="BP154" i="31" s="1"/>
  <c r="AU155" i="31"/>
  <c r="BP155" i="31" s="1"/>
  <c r="AU156" i="31"/>
  <c r="BP156" i="31" s="1"/>
  <c r="AU157" i="31"/>
  <c r="BP157" i="31" s="1"/>
  <c r="AU158" i="31"/>
  <c r="BP158" i="31" s="1"/>
  <c r="AU159" i="31"/>
  <c r="BP159" i="31" s="1"/>
  <c r="AU160" i="31"/>
  <c r="BP160" i="31" s="1"/>
  <c r="AU161" i="31"/>
  <c r="BP161" i="31" s="1"/>
  <c r="AU172" i="31"/>
  <c r="BP172" i="31" s="1"/>
  <c r="AU173" i="31"/>
  <c r="BP173" i="31" s="1"/>
  <c r="AU174" i="31"/>
  <c r="BP174" i="31" s="1"/>
  <c r="AU175" i="31"/>
  <c r="BP175" i="31" s="1"/>
  <c r="AU176" i="31"/>
  <c r="BP176" i="31" s="1"/>
  <c r="AU177" i="31"/>
  <c r="BP177" i="31" s="1"/>
  <c r="AU178" i="31"/>
  <c r="BP178" i="31" s="1"/>
  <c r="AU179" i="31"/>
  <c r="BP179" i="31" s="1"/>
  <c r="AU180" i="31"/>
  <c r="BP180" i="31" s="1"/>
  <c r="AU181" i="31"/>
  <c r="BP181" i="31" s="1"/>
  <c r="AU182" i="31"/>
  <c r="BP182" i="31" s="1"/>
  <c r="AU183" i="31"/>
  <c r="BP183" i="31" s="1"/>
  <c r="AU184" i="31"/>
  <c r="BP184" i="31" s="1"/>
  <c r="AU185" i="31"/>
  <c r="BP185" i="31" s="1"/>
  <c r="AU186" i="31"/>
  <c r="BP186" i="31" s="1"/>
  <c r="AU187" i="31"/>
  <c r="BP187" i="31" s="1"/>
  <c r="AU188" i="31"/>
  <c r="BP188" i="31" s="1"/>
  <c r="AU189" i="31"/>
  <c r="BP189" i="31" s="1"/>
  <c r="AU190" i="31"/>
  <c r="BP190" i="31" s="1"/>
  <c r="AU191" i="31"/>
  <c r="BP191" i="31" s="1"/>
  <c r="AU192" i="31"/>
  <c r="BP192" i="31" s="1"/>
  <c r="AU193" i="31"/>
  <c r="BP193" i="31" s="1"/>
  <c r="AU206" i="31"/>
  <c r="BP206" i="31" s="1"/>
  <c r="AU207" i="31"/>
  <c r="BP207" i="31" s="1"/>
  <c r="AU208" i="31"/>
  <c r="BP208" i="31" s="1"/>
  <c r="AU209" i="31"/>
  <c r="BP209" i="31" s="1"/>
  <c r="AU210" i="31"/>
  <c r="BP210" i="31" s="1"/>
  <c r="AU211" i="31"/>
  <c r="BP211" i="31" s="1"/>
  <c r="AU212" i="31"/>
  <c r="BP212" i="31" s="1"/>
  <c r="AU213" i="31"/>
  <c r="BP213" i="31" s="1"/>
  <c r="AU214" i="31"/>
  <c r="BP214" i="31" s="1"/>
  <c r="AU215" i="31"/>
  <c r="BP215" i="31" s="1"/>
  <c r="AU216" i="31"/>
  <c r="BP216" i="31" s="1"/>
  <c r="AU217" i="31"/>
  <c r="BP217" i="31" s="1"/>
  <c r="AU218" i="31"/>
  <c r="BP218" i="31" s="1"/>
  <c r="AU219" i="31"/>
  <c r="BP219" i="31" s="1"/>
  <c r="AU220" i="31"/>
  <c r="BP220" i="31" s="1"/>
  <c r="AU221" i="31"/>
  <c r="BP221" i="31" s="1"/>
  <c r="AU222" i="31"/>
  <c r="BP222" i="31" s="1"/>
  <c r="AU223" i="31"/>
  <c r="BP223" i="31" s="1"/>
  <c r="AU224" i="31"/>
  <c r="BP224" i="31" s="1"/>
  <c r="AU225" i="31"/>
  <c r="BP225" i="31" s="1"/>
  <c r="AU240" i="31"/>
  <c r="BP240" i="31" s="1"/>
  <c r="AU241" i="31"/>
  <c r="BP241" i="31" s="1"/>
  <c r="AU242" i="31"/>
  <c r="BP242" i="31" s="1"/>
  <c r="AU243" i="31"/>
  <c r="BP243" i="31" s="1"/>
  <c r="AU244" i="31"/>
  <c r="BP244" i="31" s="1"/>
  <c r="AU245" i="31"/>
  <c r="BP245" i="31" s="1"/>
  <c r="AU246" i="31"/>
  <c r="BP246" i="31" s="1"/>
  <c r="AU247" i="31"/>
  <c r="BP247" i="31" s="1"/>
  <c r="AU248" i="31"/>
  <c r="BP248" i="31" s="1"/>
  <c r="AU249" i="31"/>
  <c r="BP249" i="31" s="1"/>
  <c r="AU250" i="31"/>
  <c r="BP250" i="31" s="1"/>
  <c r="AU251" i="31"/>
  <c r="BP251" i="31" s="1"/>
  <c r="AU252" i="31"/>
  <c r="BP252" i="31" s="1"/>
  <c r="AU253" i="31"/>
  <c r="BP253" i="31" s="1"/>
  <c r="AU254" i="31"/>
  <c r="BP254" i="31" s="1"/>
  <c r="AU255" i="31"/>
  <c r="BP255" i="31" s="1"/>
  <c r="AU256" i="31"/>
  <c r="BP256" i="31" s="1"/>
  <c r="AU257" i="31"/>
  <c r="BP257" i="31" s="1"/>
  <c r="AU274" i="31"/>
  <c r="BP274" i="31" s="1"/>
  <c r="AU275" i="31"/>
  <c r="BP275" i="31" s="1"/>
  <c r="AU276" i="31"/>
  <c r="BP276" i="31" s="1"/>
  <c r="AU277" i="31"/>
  <c r="BP277" i="31" s="1"/>
  <c r="AU278" i="31"/>
  <c r="BP278" i="31" s="1"/>
  <c r="AU279" i="31"/>
  <c r="BP279" i="31" s="1"/>
  <c r="AU280" i="31"/>
  <c r="BP280" i="31" s="1"/>
  <c r="AU281" i="31"/>
  <c r="BP281" i="31" s="1"/>
  <c r="AU282" i="31"/>
  <c r="BP282" i="31" s="1"/>
  <c r="AU283" i="31"/>
  <c r="BP283" i="31" s="1"/>
  <c r="AU284" i="31"/>
  <c r="BP284" i="31" s="1"/>
  <c r="AU285" i="31"/>
  <c r="BP285" i="31" s="1"/>
  <c r="AU286" i="31"/>
  <c r="BP286" i="31" s="1"/>
  <c r="AU287" i="31"/>
  <c r="BP287" i="31" s="1"/>
  <c r="AU288" i="31"/>
  <c r="BP288" i="31" s="1"/>
  <c r="AU289" i="31"/>
  <c r="BP289" i="31" s="1"/>
  <c r="AU290" i="31"/>
  <c r="BP290" i="31" s="1"/>
  <c r="AU69" i="31"/>
  <c r="BP69" i="31" s="1"/>
  <c r="AU70" i="31"/>
  <c r="BP70" i="31" s="1"/>
  <c r="AU71" i="31"/>
  <c r="BP71" i="31" s="1"/>
  <c r="AU72" i="31"/>
  <c r="BP72" i="31" s="1"/>
  <c r="AU73" i="31"/>
  <c r="BP73" i="31" s="1"/>
  <c r="AU74" i="31"/>
  <c r="BP74" i="31" s="1"/>
  <c r="AU75" i="31"/>
  <c r="BP75" i="31" s="1"/>
  <c r="AU76" i="31"/>
  <c r="BP76" i="31" s="1"/>
  <c r="AU77" i="31"/>
  <c r="BP77" i="31" s="1"/>
  <c r="AU78" i="31"/>
  <c r="BP78" i="31" s="1"/>
  <c r="AU2" i="31"/>
  <c r="BP2" i="31" s="1"/>
  <c r="AU80" i="31"/>
  <c r="BP80" i="31" s="1"/>
  <c r="AU81" i="31"/>
  <c r="BP81" i="31" s="1"/>
  <c r="AU82" i="31"/>
  <c r="BP82" i="31" s="1"/>
  <c r="AU83" i="31"/>
  <c r="BP83" i="31" s="1"/>
  <c r="AU84" i="31"/>
  <c r="BP84" i="31" s="1"/>
  <c r="AU85" i="31"/>
  <c r="BP85" i="31" s="1"/>
  <c r="AU86" i="31"/>
  <c r="BP86" i="31" s="1"/>
  <c r="AU87" i="31"/>
  <c r="BP87" i="31" s="1"/>
  <c r="AU88" i="31"/>
  <c r="BP88" i="31" s="1"/>
  <c r="AU89" i="31"/>
  <c r="BP89" i="31" s="1"/>
  <c r="AU90" i="31"/>
  <c r="BP90" i="31" s="1"/>
  <c r="AU91" i="31"/>
  <c r="BP91" i="31" s="1"/>
  <c r="AU92" i="31"/>
  <c r="BP92" i="31" s="1"/>
  <c r="AU93" i="31"/>
  <c r="BP93" i="31" s="1"/>
  <c r="AU94" i="31"/>
  <c r="BP94" i="31" s="1"/>
  <c r="AU95" i="31"/>
  <c r="BP95" i="31" s="1"/>
  <c r="AU96" i="31"/>
  <c r="BP96" i="31" s="1"/>
  <c r="AU97" i="31"/>
  <c r="BP97" i="31" s="1"/>
  <c r="AU79" i="31"/>
  <c r="BP79" i="31" s="1"/>
  <c r="E35" i="37" l="1"/>
  <c r="E30" i="37"/>
  <c r="E45" i="37" s="1"/>
  <c r="U39" i="36"/>
  <c r="C31" i="37"/>
  <c r="D31" i="37"/>
  <c r="C32" i="37"/>
  <c r="D32" i="37"/>
  <c r="C33" i="37"/>
  <c r="D33" i="37"/>
  <c r="C34" i="37"/>
  <c r="D34" i="37"/>
  <c r="C36" i="37"/>
  <c r="D36" i="37"/>
  <c r="C37" i="37"/>
  <c r="D37" i="37"/>
  <c r="C38" i="37"/>
  <c r="D38" i="37"/>
  <c r="C39" i="37"/>
  <c r="D39" i="37"/>
  <c r="C40" i="37"/>
  <c r="D40" i="37"/>
  <c r="C41" i="37"/>
  <c r="D41" i="37"/>
  <c r="C42" i="37"/>
  <c r="D42" i="37"/>
  <c r="C43" i="37"/>
  <c r="D43" i="37"/>
  <c r="B37" i="37"/>
  <c r="B38" i="37"/>
  <c r="B39" i="37"/>
  <c r="B40" i="37"/>
  <c r="B41" i="37"/>
  <c r="B42" i="37"/>
  <c r="B36" i="37"/>
  <c r="B32" i="37"/>
  <c r="B33" i="37"/>
  <c r="B34" i="37"/>
  <c r="B31" i="37"/>
  <c r="B43" i="37"/>
  <c r="C33" i="36"/>
  <c r="D33" i="36"/>
  <c r="E33" i="36"/>
  <c r="F33" i="36"/>
  <c r="G33" i="36"/>
  <c r="H33" i="36"/>
  <c r="I33" i="36"/>
  <c r="J33" i="36"/>
  <c r="K33" i="36"/>
  <c r="L33" i="36"/>
  <c r="M33" i="36"/>
  <c r="N33" i="36"/>
  <c r="O33" i="36"/>
  <c r="P33" i="36"/>
  <c r="Q33" i="36"/>
  <c r="R33" i="36"/>
  <c r="S33" i="36"/>
  <c r="T33" i="36"/>
  <c r="C34" i="36"/>
  <c r="D34" i="36"/>
  <c r="E34" i="36"/>
  <c r="F34" i="36"/>
  <c r="G34" i="36"/>
  <c r="H34" i="36"/>
  <c r="I34" i="36"/>
  <c r="J34" i="36"/>
  <c r="K34" i="36"/>
  <c r="L34" i="36"/>
  <c r="M34" i="36"/>
  <c r="N34" i="36"/>
  <c r="O34" i="36"/>
  <c r="P34" i="36"/>
  <c r="Q34" i="36"/>
  <c r="R34" i="36"/>
  <c r="S34" i="36"/>
  <c r="T34" i="36"/>
  <c r="C35" i="36"/>
  <c r="D35" i="36"/>
  <c r="E35" i="36"/>
  <c r="F35" i="36"/>
  <c r="G35" i="36"/>
  <c r="H35" i="36"/>
  <c r="I35" i="36"/>
  <c r="J35" i="36"/>
  <c r="K35" i="36"/>
  <c r="L35" i="36"/>
  <c r="M35" i="36"/>
  <c r="N35" i="36"/>
  <c r="O35" i="36"/>
  <c r="P35" i="36"/>
  <c r="Q35" i="36"/>
  <c r="R35" i="36"/>
  <c r="S35" i="36"/>
  <c r="T35" i="36"/>
  <c r="C36" i="36"/>
  <c r="D36" i="36"/>
  <c r="E36" i="36"/>
  <c r="F36" i="36"/>
  <c r="G36" i="36"/>
  <c r="H36" i="36"/>
  <c r="I36" i="36"/>
  <c r="J36" i="36"/>
  <c r="K36" i="36"/>
  <c r="L36" i="36"/>
  <c r="M36" i="36"/>
  <c r="N36" i="36"/>
  <c r="O36" i="36"/>
  <c r="P36" i="36"/>
  <c r="Q36" i="36"/>
  <c r="R36" i="36"/>
  <c r="S36" i="36"/>
  <c r="T36" i="36"/>
  <c r="C37" i="36"/>
  <c r="D37" i="36"/>
  <c r="E37" i="36"/>
  <c r="F37" i="36"/>
  <c r="G37" i="36"/>
  <c r="H37" i="36"/>
  <c r="I37" i="36"/>
  <c r="J37" i="36"/>
  <c r="K37" i="36"/>
  <c r="L37" i="36"/>
  <c r="M37" i="36"/>
  <c r="N37" i="36"/>
  <c r="O37" i="36"/>
  <c r="P37" i="36"/>
  <c r="Q37" i="36"/>
  <c r="R37" i="36"/>
  <c r="S37" i="36"/>
  <c r="T37" i="36"/>
  <c r="B35" i="36"/>
  <c r="B30" i="36"/>
  <c r="B36" i="36"/>
  <c r="B34" i="36"/>
  <c r="B33" i="36"/>
  <c r="C30" i="36"/>
  <c r="D30" i="36"/>
  <c r="E30" i="36"/>
  <c r="F30" i="36"/>
  <c r="G30" i="36"/>
  <c r="H30" i="36"/>
  <c r="I30" i="36"/>
  <c r="J30" i="36"/>
  <c r="K30" i="36"/>
  <c r="L30" i="36"/>
  <c r="M30" i="36"/>
  <c r="N30" i="36"/>
  <c r="O30" i="36"/>
  <c r="P30" i="36"/>
  <c r="Q30" i="36"/>
  <c r="R30" i="36"/>
  <c r="S30" i="36"/>
  <c r="T30" i="36"/>
  <c r="C31" i="36"/>
  <c r="D31" i="36"/>
  <c r="E31" i="36"/>
  <c r="F31" i="36"/>
  <c r="G31" i="36"/>
  <c r="H31" i="36"/>
  <c r="I31" i="36"/>
  <c r="J31" i="36"/>
  <c r="K31" i="36"/>
  <c r="L31" i="36"/>
  <c r="M31" i="36"/>
  <c r="N31" i="36"/>
  <c r="O31" i="36"/>
  <c r="P31" i="36"/>
  <c r="Q31" i="36"/>
  <c r="R31" i="36"/>
  <c r="S31" i="36"/>
  <c r="T31" i="36"/>
  <c r="C32" i="36"/>
  <c r="D32" i="36"/>
  <c r="E32" i="36"/>
  <c r="F32" i="36"/>
  <c r="G32" i="36"/>
  <c r="H32" i="36"/>
  <c r="I32" i="36"/>
  <c r="J32" i="36"/>
  <c r="K32" i="36"/>
  <c r="L32" i="36"/>
  <c r="M32" i="36"/>
  <c r="N32" i="36"/>
  <c r="O32" i="36"/>
  <c r="P32" i="36"/>
  <c r="Q32" i="36"/>
  <c r="R32" i="36"/>
  <c r="S32" i="36"/>
  <c r="T32" i="36"/>
  <c r="B32" i="36"/>
  <c r="B37" i="36"/>
  <c r="B31" i="36"/>
  <c r="D43" i="35"/>
  <c r="B43" i="35"/>
  <c r="D42" i="35"/>
  <c r="B42" i="35"/>
  <c r="D41" i="35"/>
  <c r="B41" i="35"/>
  <c r="D40" i="35"/>
  <c r="B40" i="35"/>
  <c r="D39" i="35"/>
  <c r="B39" i="35"/>
  <c r="D38" i="35"/>
  <c r="B38" i="35"/>
  <c r="D37" i="35"/>
  <c r="B37" i="35"/>
  <c r="D36" i="35"/>
  <c r="B36" i="35"/>
  <c r="B32" i="35"/>
  <c r="D32" i="35"/>
  <c r="B33" i="35"/>
  <c r="D33" i="35"/>
  <c r="B34" i="35"/>
  <c r="D34" i="35"/>
  <c r="D31" i="35"/>
  <c r="B31" i="35"/>
  <c r="C30" i="37" l="1"/>
  <c r="D30" i="37"/>
  <c r="G33" i="35"/>
  <c r="P39" i="36"/>
  <c r="H39" i="36"/>
  <c r="B39" i="36"/>
  <c r="Q39" i="36"/>
  <c r="D35" i="37"/>
  <c r="D45" i="37" s="1"/>
  <c r="C35" i="37"/>
  <c r="E39" i="36"/>
  <c r="F34" i="35"/>
  <c r="F43" i="35"/>
  <c r="G39" i="35"/>
  <c r="F36" i="35"/>
  <c r="G32" i="35"/>
  <c r="B30" i="35"/>
  <c r="F31" i="35"/>
  <c r="G41" i="35"/>
  <c r="G36" i="35"/>
  <c r="F37" i="35"/>
  <c r="F32" i="35"/>
  <c r="F39" i="35"/>
  <c r="F40" i="35"/>
  <c r="G37" i="35"/>
  <c r="C45" i="37"/>
  <c r="J39" i="36"/>
  <c r="I39" i="36"/>
  <c r="T39" i="36"/>
  <c r="R39" i="36"/>
  <c r="G39" i="36"/>
  <c r="F39" i="36"/>
  <c r="L39" i="36"/>
  <c r="D30" i="35"/>
  <c r="D35" i="35"/>
  <c r="G40" i="35"/>
  <c r="K39" i="36"/>
  <c r="O39" i="36"/>
  <c r="F42" i="35"/>
  <c r="N39" i="36"/>
  <c r="F41" i="35"/>
  <c r="F33" i="35"/>
  <c r="G38" i="35"/>
  <c r="B35" i="35"/>
  <c r="F38" i="35"/>
  <c r="D39" i="36"/>
  <c r="G31" i="35"/>
  <c r="S39" i="36"/>
  <c r="C39" i="36"/>
  <c r="M39" i="36"/>
  <c r="B30" i="37"/>
  <c r="B35" i="37"/>
  <c r="AW227" i="31"/>
  <c r="AX227" i="31"/>
  <c r="AY227" i="31"/>
  <c r="AZ227" i="31"/>
  <c r="BA227" i="31"/>
  <c r="BB227" i="31"/>
  <c r="BC227" i="31"/>
  <c r="BD227" i="31"/>
  <c r="BE227" i="31"/>
  <c r="BF227" i="31"/>
  <c r="BG227" i="31"/>
  <c r="BH227" i="31"/>
  <c r="BI227" i="31"/>
  <c r="BJ227" i="31"/>
  <c r="BK227" i="31"/>
  <c r="BL227" i="31"/>
  <c r="BM227" i="31"/>
  <c r="BN227" i="31"/>
  <c r="BO227" i="31"/>
  <c r="AW228" i="31"/>
  <c r="AX228" i="31"/>
  <c r="AY228" i="31"/>
  <c r="AZ228" i="31"/>
  <c r="BA228" i="31"/>
  <c r="BB228" i="31"/>
  <c r="BC228" i="31"/>
  <c r="BD228" i="31"/>
  <c r="BE228" i="31"/>
  <c r="BF228" i="31"/>
  <c r="BG228" i="31"/>
  <c r="BH228" i="31"/>
  <c r="BI228" i="31"/>
  <c r="BJ228" i="31"/>
  <c r="BK228" i="31"/>
  <c r="BL228" i="31"/>
  <c r="BM228" i="31"/>
  <c r="BN228" i="31"/>
  <c r="BO228" i="31"/>
  <c r="AW229" i="31"/>
  <c r="AX229" i="31"/>
  <c r="AY229" i="31"/>
  <c r="AZ229" i="31"/>
  <c r="BA229" i="31"/>
  <c r="BB229" i="31"/>
  <c r="BC229" i="31"/>
  <c r="BD229" i="31"/>
  <c r="BE229" i="31"/>
  <c r="BF229" i="31"/>
  <c r="BG229" i="31"/>
  <c r="BH229" i="31"/>
  <c r="BI229" i="31"/>
  <c r="BJ229" i="31"/>
  <c r="BK229" i="31"/>
  <c r="BL229" i="31"/>
  <c r="BM229" i="31"/>
  <c r="BN229" i="31"/>
  <c r="BO229" i="31"/>
  <c r="AW230" i="31"/>
  <c r="AX230" i="31"/>
  <c r="AY230" i="31"/>
  <c r="AZ230" i="31"/>
  <c r="BA230" i="31"/>
  <c r="BB230" i="31"/>
  <c r="BC230" i="31"/>
  <c r="BD230" i="31"/>
  <c r="BE230" i="31"/>
  <c r="BF230" i="31"/>
  <c r="BG230" i="31"/>
  <c r="BH230" i="31"/>
  <c r="BI230" i="31"/>
  <c r="BJ230" i="31"/>
  <c r="BK230" i="31"/>
  <c r="BL230" i="31"/>
  <c r="BM230" i="31"/>
  <c r="BN230" i="31"/>
  <c r="BO230" i="31"/>
  <c r="AW231" i="31"/>
  <c r="AX231" i="31"/>
  <c r="AY231" i="31"/>
  <c r="AZ231" i="31"/>
  <c r="BA231" i="31"/>
  <c r="BB231" i="31"/>
  <c r="BC231" i="31"/>
  <c r="BD231" i="31"/>
  <c r="BE231" i="31"/>
  <c r="BF231" i="31"/>
  <c r="BG231" i="31"/>
  <c r="BH231" i="31"/>
  <c r="BI231" i="31"/>
  <c r="BJ231" i="31"/>
  <c r="BK231" i="31"/>
  <c r="BL231" i="31"/>
  <c r="BM231" i="31"/>
  <c r="BN231" i="31"/>
  <c r="BO231" i="31"/>
  <c r="AW232" i="31"/>
  <c r="AX232" i="31"/>
  <c r="AY232" i="31"/>
  <c r="AZ232" i="31"/>
  <c r="BA232" i="31"/>
  <c r="BB232" i="31"/>
  <c r="BC232" i="31"/>
  <c r="BD232" i="31"/>
  <c r="BE232" i="31"/>
  <c r="BF232" i="31"/>
  <c r="BG232" i="31"/>
  <c r="BH232" i="31"/>
  <c r="BI232" i="31"/>
  <c r="BJ232" i="31"/>
  <c r="BK232" i="31"/>
  <c r="BL232" i="31"/>
  <c r="BM232" i="31"/>
  <c r="BN232" i="31"/>
  <c r="BO232" i="31"/>
  <c r="AW233" i="31"/>
  <c r="AX233" i="31"/>
  <c r="AY233" i="31"/>
  <c r="AZ233" i="31"/>
  <c r="BA233" i="31"/>
  <c r="BB233" i="31"/>
  <c r="BC233" i="31"/>
  <c r="BD233" i="31"/>
  <c r="BE233" i="31"/>
  <c r="BF233" i="31"/>
  <c r="BG233" i="31"/>
  <c r="BH233" i="31"/>
  <c r="BI233" i="31"/>
  <c r="BJ233" i="31"/>
  <c r="BK233" i="31"/>
  <c r="BL233" i="31"/>
  <c r="BM233" i="31"/>
  <c r="BN233" i="31"/>
  <c r="BO233" i="31"/>
  <c r="AW234" i="31"/>
  <c r="AX234" i="31"/>
  <c r="AY234" i="31"/>
  <c r="AZ234" i="31"/>
  <c r="BA234" i="31"/>
  <c r="BB234" i="31"/>
  <c r="BC234" i="31"/>
  <c r="BD234" i="31"/>
  <c r="BE234" i="31"/>
  <c r="BF234" i="31"/>
  <c r="BG234" i="31"/>
  <c r="BH234" i="31"/>
  <c r="BI234" i="31"/>
  <c r="BJ234" i="31"/>
  <c r="BK234" i="31"/>
  <c r="BL234" i="31"/>
  <c r="BM234" i="31"/>
  <c r="BN234" i="31"/>
  <c r="BO234" i="31"/>
  <c r="AW235" i="31"/>
  <c r="AX235" i="31"/>
  <c r="AY235" i="31"/>
  <c r="AZ235" i="31"/>
  <c r="BA235" i="31"/>
  <c r="BB235" i="31"/>
  <c r="BC235" i="31"/>
  <c r="BD235" i="31"/>
  <c r="BE235" i="31"/>
  <c r="BF235" i="31"/>
  <c r="BG235" i="31"/>
  <c r="BH235" i="31"/>
  <c r="BI235" i="31"/>
  <c r="BJ235" i="31"/>
  <c r="BK235" i="31"/>
  <c r="BL235" i="31"/>
  <c r="BM235" i="31"/>
  <c r="BN235" i="31"/>
  <c r="BO235" i="31"/>
  <c r="AW236" i="31"/>
  <c r="AX236" i="31"/>
  <c r="AY236" i="31"/>
  <c r="AZ236" i="31"/>
  <c r="BA236" i="31"/>
  <c r="BB236" i="31"/>
  <c r="BC236" i="31"/>
  <c r="BD236" i="31"/>
  <c r="BE236" i="31"/>
  <c r="BF236" i="31"/>
  <c r="BG236" i="31"/>
  <c r="BH236" i="31"/>
  <c r="BI236" i="31"/>
  <c r="BJ236" i="31"/>
  <c r="BK236" i="31"/>
  <c r="BL236" i="31"/>
  <c r="BM236" i="31"/>
  <c r="BN236" i="31"/>
  <c r="BO236" i="31"/>
  <c r="AW237" i="31"/>
  <c r="AX237" i="31"/>
  <c r="AY237" i="31"/>
  <c r="AZ237" i="31"/>
  <c r="BA237" i="31"/>
  <c r="BB237" i="31"/>
  <c r="BC237" i="31"/>
  <c r="BD237" i="31"/>
  <c r="BE237" i="31"/>
  <c r="BF237" i="31"/>
  <c r="BG237" i="31"/>
  <c r="BH237" i="31"/>
  <c r="BI237" i="31"/>
  <c r="BJ237" i="31"/>
  <c r="BK237" i="31"/>
  <c r="BL237" i="31"/>
  <c r="BM237" i="31"/>
  <c r="BN237" i="31"/>
  <c r="BO237" i="31"/>
  <c r="AW238" i="31"/>
  <c r="AX238" i="31"/>
  <c r="AY238" i="31"/>
  <c r="AZ238" i="31"/>
  <c r="BA238" i="31"/>
  <c r="BB238" i="31"/>
  <c r="BC238" i="31"/>
  <c r="BD238" i="31"/>
  <c r="BE238" i="31"/>
  <c r="BF238" i="31"/>
  <c r="BG238" i="31"/>
  <c r="BH238" i="31"/>
  <c r="BI238" i="31"/>
  <c r="BJ238" i="31"/>
  <c r="BK238" i="31"/>
  <c r="BL238" i="31"/>
  <c r="BM238" i="31"/>
  <c r="BN238" i="31"/>
  <c r="BO238" i="31"/>
  <c r="AW239" i="31"/>
  <c r="AX239" i="31"/>
  <c r="AY239" i="31"/>
  <c r="AZ239" i="31"/>
  <c r="BA239" i="31"/>
  <c r="BB239" i="31"/>
  <c r="BC239" i="31"/>
  <c r="BD239" i="31"/>
  <c r="BE239" i="31"/>
  <c r="BF239" i="31"/>
  <c r="BG239" i="31"/>
  <c r="BH239" i="31"/>
  <c r="BI239" i="31"/>
  <c r="BJ239" i="31"/>
  <c r="BK239" i="31"/>
  <c r="BL239" i="31"/>
  <c r="BM239" i="31"/>
  <c r="BN239" i="31"/>
  <c r="BO239" i="31"/>
  <c r="AB240" i="31"/>
  <c r="AW240" i="31" s="1"/>
  <c r="AC240" i="31"/>
  <c r="AX240" i="31" s="1"/>
  <c r="AD240" i="31"/>
  <c r="AY240" i="31" s="1"/>
  <c r="AE240" i="31"/>
  <c r="AZ240" i="31" s="1"/>
  <c r="AF240" i="31"/>
  <c r="BA240" i="31" s="1"/>
  <c r="AG240" i="31"/>
  <c r="BB240" i="31" s="1"/>
  <c r="AH240" i="31"/>
  <c r="BC240" i="31" s="1"/>
  <c r="AI240" i="31"/>
  <c r="BD240" i="31" s="1"/>
  <c r="AJ240" i="31"/>
  <c r="BE240" i="31" s="1"/>
  <c r="AK240" i="31"/>
  <c r="BF240" i="31" s="1"/>
  <c r="AL240" i="31"/>
  <c r="BG240" i="31" s="1"/>
  <c r="AM240" i="31"/>
  <c r="BH240" i="31" s="1"/>
  <c r="AN240" i="31"/>
  <c r="BI240" i="31" s="1"/>
  <c r="AO240" i="31"/>
  <c r="BJ240" i="31" s="1"/>
  <c r="AP240" i="31"/>
  <c r="BK240" i="31" s="1"/>
  <c r="AQ240" i="31"/>
  <c r="BL240" i="31" s="1"/>
  <c r="AR240" i="31"/>
  <c r="BM240" i="31" s="1"/>
  <c r="AS240" i="31"/>
  <c r="BN240" i="31" s="1"/>
  <c r="AT240" i="31"/>
  <c r="BO240" i="31" s="1"/>
  <c r="AB241" i="31"/>
  <c r="AW241" i="31" s="1"/>
  <c r="AC241" i="31"/>
  <c r="AX241" i="31" s="1"/>
  <c r="AD241" i="31"/>
  <c r="AY241" i="31" s="1"/>
  <c r="AE241" i="31"/>
  <c r="AZ241" i="31" s="1"/>
  <c r="AF241" i="31"/>
  <c r="BA241" i="31" s="1"/>
  <c r="AG241" i="31"/>
  <c r="BB241" i="31" s="1"/>
  <c r="AH241" i="31"/>
  <c r="BC241" i="31" s="1"/>
  <c r="AI241" i="31"/>
  <c r="BD241" i="31" s="1"/>
  <c r="AJ241" i="31"/>
  <c r="BE241" i="31" s="1"/>
  <c r="AK241" i="31"/>
  <c r="BF241" i="31" s="1"/>
  <c r="AL241" i="31"/>
  <c r="BG241" i="31" s="1"/>
  <c r="AM241" i="31"/>
  <c r="BH241" i="31" s="1"/>
  <c r="AN241" i="31"/>
  <c r="BI241" i="31" s="1"/>
  <c r="AO241" i="31"/>
  <c r="BJ241" i="31" s="1"/>
  <c r="AP241" i="31"/>
  <c r="BK241" i="31" s="1"/>
  <c r="AQ241" i="31"/>
  <c r="BL241" i="31" s="1"/>
  <c r="AR241" i="31"/>
  <c r="BM241" i="31" s="1"/>
  <c r="AS241" i="31"/>
  <c r="BN241" i="31" s="1"/>
  <c r="AT241" i="31"/>
  <c r="BO241" i="31" s="1"/>
  <c r="AB242" i="31"/>
  <c r="AW242" i="31" s="1"/>
  <c r="AC242" i="31"/>
  <c r="AX242" i="31" s="1"/>
  <c r="AD242" i="31"/>
  <c r="AY242" i="31" s="1"/>
  <c r="AE242" i="31"/>
  <c r="AZ242" i="31" s="1"/>
  <c r="AF242" i="31"/>
  <c r="BA242" i="31" s="1"/>
  <c r="AG242" i="31"/>
  <c r="BB242" i="31" s="1"/>
  <c r="AH242" i="31"/>
  <c r="BC242" i="31" s="1"/>
  <c r="AI242" i="31"/>
  <c r="BD242" i="31" s="1"/>
  <c r="AJ242" i="31"/>
  <c r="BE242" i="31" s="1"/>
  <c r="AK242" i="31"/>
  <c r="BF242" i="31" s="1"/>
  <c r="AL242" i="31"/>
  <c r="BG242" i="31" s="1"/>
  <c r="AM242" i="31"/>
  <c r="BH242" i="31" s="1"/>
  <c r="AN242" i="31"/>
  <c r="BI242" i="31" s="1"/>
  <c r="AO242" i="31"/>
  <c r="BJ242" i="31" s="1"/>
  <c r="AP242" i="31"/>
  <c r="BK242" i="31" s="1"/>
  <c r="AQ242" i="31"/>
  <c r="BL242" i="31" s="1"/>
  <c r="AR242" i="31"/>
  <c r="BM242" i="31" s="1"/>
  <c r="AS242" i="31"/>
  <c r="BN242" i="31" s="1"/>
  <c r="AT242" i="31"/>
  <c r="BO242" i="31" s="1"/>
  <c r="AB243" i="31"/>
  <c r="AW243" i="31" s="1"/>
  <c r="AC243" i="31"/>
  <c r="AX243" i="31" s="1"/>
  <c r="AD243" i="31"/>
  <c r="AY243" i="31" s="1"/>
  <c r="AE243" i="31"/>
  <c r="AZ243" i="31" s="1"/>
  <c r="AF243" i="31"/>
  <c r="BA243" i="31" s="1"/>
  <c r="AG243" i="31"/>
  <c r="BB243" i="31" s="1"/>
  <c r="AH243" i="31"/>
  <c r="BC243" i="31" s="1"/>
  <c r="AI243" i="31"/>
  <c r="BD243" i="31" s="1"/>
  <c r="AJ243" i="31"/>
  <c r="BE243" i="31" s="1"/>
  <c r="AK243" i="31"/>
  <c r="BF243" i="31" s="1"/>
  <c r="AL243" i="31"/>
  <c r="BG243" i="31" s="1"/>
  <c r="AM243" i="31"/>
  <c r="BH243" i="31" s="1"/>
  <c r="AN243" i="31"/>
  <c r="BI243" i="31" s="1"/>
  <c r="AO243" i="31"/>
  <c r="BJ243" i="31" s="1"/>
  <c r="AP243" i="31"/>
  <c r="BK243" i="31" s="1"/>
  <c r="AQ243" i="31"/>
  <c r="BL243" i="31" s="1"/>
  <c r="AR243" i="31"/>
  <c r="BM243" i="31" s="1"/>
  <c r="AS243" i="31"/>
  <c r="BN243" i="31" s="1"/>
  <c r="AT243" i="31"/>
  <c r="BO243" i="31" s="1"/>
  <c r="AB244" i="31"/>
  <c r="AW244" i="31" s="1"/>
  <c r="AC244" i="31"/>
  <c r="AX244" i="31" s="1"/>
  <c r="AD244" i="31"/>
  <c r="AY244" i="31" s="1"/>
  <c r="AE244" i="31"/>
  <c r="AZ244" i="31" s="1"/>
  <c r="AF244" i="31"/>
  <c r="BA244" i="31" s="1"/>
  <c r="AG244" i="31"/>
  <c r="BB244" i="31" s="1"/>
  <c r="AH244" i="31"/>
  <c r="BC244" i="31" s="1"/>
  <c r="AI244" i="31"/>
  <c r="BD244" i="31" s="1"/>
  <c r="AJ244" i="31"/>
  <c r="BE244" i="31" s="1"/>
  <c r="AK244" i="31"/>
  <c r="BF244" i="31" s="1"/>
  <c r="AL244" i="31"/>
  <c r="BG244" i="31" s="1"/>
  <c r="AM244" i="31"/>
  <c r="BH244" i="31" s="1"/>
  <c r="AN244" i="31"/>
  <c r="BI244" i="31" s="1"/>
  <c r="AO244" i="31"/>
  <c r="BJ244" i="31" s="1"/>
  <c r="AP244" i="31"/>
  <c r="BK244" i="31" s="1"/>
  <c r="AQ244" i="31"/>
  <c r="BL244" i="31" s="1"/>
  <c r="AR244" i="31"/>
  <c r="BM244" i="31" s="1"/>
  <c r="AS244" i="31"/>
  <c r="BN244" i="31" s="1"/>
  <c r="AT244" i="31"/>
  <c r="BO244" i="31" s="1"/>
  <c r="AB245" i="31"/>
  <c r="AW245" i="31" s="1"/>
  <c r="AC245" i="31"/>
  <c r="AX245" i="31" s="1"/>
  <c r="AD245" i="31"/>
  <c r="AY245" i="31" s="1"/>
  <c r="AE245" i="31"/>
  <c r="AZ245" i="31" s="1"/>
  <c r="AF245" i="31"/>
  <c r="BA245" i="31" s="1"/>
  <c r="AG245" i="31"/>
  <c r="BB245" i="31" s="1"/>
  <c r="AH245" i="31"/>
  <c r="BC245" i="31" s="1"/>
  <c r="AI245" i="31"/>
  <c r="BD245" i="31" s="1"/>
  <c r="AJ245" i="31"/>
  <c r="BE245" i="31" s="1"/>
  <c r="AK245" i="31"/>
  <c r="BF245" i="31" s="1"/>
  <c r="AL245" i="31"/>
  <c r="BG245" i="31" s="1"/>
  <c r="AM245" i="31"/>
  <c r="BH245" i="31" s="1"/>
  <c r="AN245" i="31"/>
  <c r="BI245" i="31" s="1"/>
  <c r="AO245" i="31"/>
  <c r="BJ245" i="31" s="1"/>
  <c r="AP245" i="31"/>
  <c r="BK245" i="31" s="1"/>
  <c r="AQ245" i="31"/>
  <c r="BL245" i="31" s="1"/>
  <c r="AR245" i="31"/>
  <c r="BM245" i="31" s="1"/>
  <c r="AS245" i="31"/>
  <c r="BN245" i="31" s="1"/>
  <c r="AT245" i="31"/>
  <c r="BO245" i="31" s="1"/>
  <c r="AB246" i="31"/>
  <c r="AW246" i="31" s="1"/>
  <c r="AC246" i="31"/>
  <c r="AX246" i="31" s="1"/>
  <c r="AD246" i="31"/>
  <c r="AY246" i="31" s="1"/>
  <c r="AE246" i="31"/>
  <c r="AZ246" i="31" s="1"/>
  <c r="AF246" i="31"/>
  <c r="BA246" i="31" s="1"/>
  <c r="AG246" i="31"/>
  <c r="BB246" i="31" s="1"/>
  <c r="AH246" i="31"/>
  <c r="BC246" i="31" s="1"/>
  <c r="AI246" i="31"/>
  <c r="BD246" i="31" s="1"/>
  <c r="AJ246" i="31"/>
  <c r="BE246" i="31" s="1"/>
  <c r="AK246" i="31"/>
  <c r="BF246" i="31" s="1"/>
  <c r="AL246" i="31"/>
  <c r="BG246" i="31" s="1"/>
  <c r="AM246" i="31"/>
  <c r="BH246" i="31" s="1"/>
  <c r="AN246" i="31"/>
  <c r="BI246" i="31" s="1"/>
  <c r="AO246" i="31"/>
  <c r="BJ246" i="31" s="1"/>
  <c r="AP246" i="31"/>
  <c r="BK246" i="31" s="1"/>
  <c r="AQ246" i="31"/>
  <c r="BL246" i="31" s="1"/>
  <c r="AR246" i="31"/>
  <c r="BM246" i="31" s="1"/>
  <c r="AS246" i="31"/>
  <c r="BN246" i="31" s="1"/>
  <c r="AT246" i="31"/>
  <c r="BO246" i="31" s="1"/>
  <c r="AB247" i="31"/>
  <c r="AW247" i="31" s="1"/>
  <c r="AC247" i="31"/>
  <c r="AX247" i="31" s="1"/>
  <c r="AD247" i="31"/>
  <c r="AY247" i="31" s="1"/>
  <c r="AE247" i="31"/>
  <c r="AZ247" i="31" s="1"/>
  <c r="AF247" i="31"/>
  <c r="BA247" i="31" s="1"/>
  <c r="AG247" i="31"/>
  <c r="BB247" i="31" s="1"/>
  <c r="AH247" i="31"/>
  <c r="BC247" i="31" s="1"/>
  <c r="AI247" i="31"/>
  <c r="BD247" i="31" s="1"/>
  <c r="AJ247" i="31"/>
  <c r="BE247" i="31" s="1"/>
  <c r="AK247" i="31"/>
  <c r="BF247" i="31" s="1"/>
  <c r="AL247" i="31"/>
  <c r="BG247" i="31" s="1"/>
  <c r="AM247" i="31"/>
  <c r="BH247" i="31" s="1"/>
  <c r="AN247" i="31"/>
  <c r="BI247" i="31" s="1"/>
  <c r="AO247" i="31"/>
  <c r="BJ247" i="31" s="1"/>
  <c r="AP247" i="31"/>
  <c r="BK247" i="31" s="1"/>
  <c r="AQ247" i="31"/>
  <c r="BL247" i="31" s="1"/>
  <c r="AR247" i="31"/>
  <c r="BM247" i="31" s="1"/>
  <c r="AS247" i="31"/>
  <c r="BN247" i="31" s="1"/>
  <c r="AT247" i="31"/>
  <c r="BO247" i="31" s="1"/>
  <c r="AB248" i="31"/>
  <c r="AW248" i="31" s="1"/>
  <c r="AC248" i="31"/>
  <c r="AX248" i="31" s="1"/>
  <c r="AD248" i="31"/>
  <c r="AY248" i="31" s="1"/>
  <c r="AE248" i="31"/>
  <c r="AZ248" i="31" s="1"/>
  <c r="AF248" i="31"/>
  <c r="BA248" i="31" s="1"/>
  <c r="AG248" i="31"/>
  <c r="BB248" i="31" s="1"/>
  <c r="AH248" i="31"/>
  <c r="BC248" i="31" s="1"/>
  <c r="AI248" i="31"/>
  <c r="BD248" i="31" s="1"/>
  <c r="AJ248" i="31"/>
  <c r="BE248" i="31" s="1"/>
  <c r="AK248" i="31"/>
  <c r="BF248" i="31" s="1"/>
  <c r="AL248" i="31"/>
  <c r="BG248" i="31" s="1"/>
  <c r="AM248" i="31"/>
  <c r="BH248" i="31" s="1"/>
  <c r="AN248" i="31"/>
  <c r="BI248" i="31" s="1"/>
  <c r="AO248" i="31"/>
  <c r="BJ248" i="31" s="1"/>
  <c r="AP248" i="31"/>
  <c r="BK248" i="31" s="1"/>
  <c r="AQ248" i="31"/>
  <c r="BL248" i="31" s="1"/>
  <c r="AR248" i="31"/>
  <c r="BM248" i="31" s="1"/>
  <c r="AS248" i="31"/>
  <c r="BN248" i="31" s="1"/>
  <c r="AT248" i="31"/>
  <c r="BO248" i="31" s="1"/>
  <c r="AB249" i="31"/>
  <c r="AW249" i="31" s="1"/>
  <c r="AC249" i="31"/>
  <c r="AX249" i="31" s="1"/>
  <c r="AD249" i="31"/>
  <c r="AY249" i="31" s="1"/>
  <c r="AE249" i="31"/>
  <c r="AZ249" i="31" s="1"/>
  <c r="AF249" i="31"/>
  <c r="BA249" i="31" s="1"/>
  <c r="AG249" i="31"/>
  <c r="BB249" i="31" s="1"/>
  <c r="AH249" i="31"/>
  <c r="BC249" i="31" s="1"/>
  <c r="AI249" i="31"/>
  <c r="BD249" i="31" s="1"/>
  <c r="AJ249" i="31"/>
  <c r="BE249" i="31" s="1"/>
  <c r="AK249" i="31"/>
  <c r="BF249" i="31" s="1"/>
  <c r="AL249" i="31"/>
  <c r="BG249" i="31" s="1"/>
  <c r="AM249" i="31"/>
  <c r="BH249" i="31" s="1"/>
  <c r="AN249" i="31"/>
  <c r="BI249" i="31" s="1"/>
  <c r="AO249" i="31"/>
  <c r="BJ249" i="31" s="1"/>
  <c r="AP249" i="31"/>
  <c r="BK249" i="31" s="1"/>
  <c r="AQ249" i="31"/>
  <c r="BL249" i="31" s="1"/>
  <c r="AR249" i="31"/>
  <c r="BM249" i="31" s="1"/>
  <c r="AS249" i="31"/>
  <c r="BN249" i="31" s="1"/>
  <c r="AT249" i="31"/>
  <c r="BO249" i="31" s="1"/>
  <c r="AB250" i="31"/>
  <c r="AW250" i="31" s="1"/>
  <c r="AC250" i="31"/>
  <c r="AX250" i="31" s="1"/>
  <c r="AD250" i="31"/>
  <c r="AY250" i="31" s="1"/>
  <c r="AE250" i="31"/>
  <c r="AZ250" i="31" s="1"/>
  <c r="AF250" i="31"/>
  <c r="BA250" i="31" s="1"/>
  <c r="AG250" i="31"/>
  <c r="BB250" i="31" s="1"/>
  <c r="AH250" i="31"/>
  <c r="BC250" i="31" s="1"/>
  <c r="AI250" i="31"/>
  <c r="BD250" i="31" s="1"/>
  <c r="AJ250" i="31"/>
  <c r="BE250" i="31" s="1"/>
  <c r="AK250" i="31"/>
  <c r="BF250" i="31" s="1"/>
  <c r="AL250" i="31"/>
  <c r="BG250" i="31" s="1"/>
  <c r="AM250" i="31"/>
  <c r="BH250" i="31" s="1"/>
  <c r="AN250" i="31"/>
  <c r="BI250" i="31" s="1"/>
  <c r="AO250" i="31"/>
  <c r="BJ250" i="31" s="1"/>
  <c r="AP250" i="31"/>
  <c r="BK250" i="31" s="1"/>
  <c r="AQ250" i="31"/>
  <c r="BL250" i="31" s="1"/>
  <c r="AR250" i="31"/>
  <c r="BM250" i="31" s="1"/>
  <c r="AS250" i="31"/>
  <c r="BN250" i="31" s="1"/>
  <c r="AT250" i="31"/>
  <c r="BO250" i="31" s="1"/>
  <c r="AB251" i="31"/>
  <c r="AW251" i="31" s="1"/>
  <c r="AC251" i="31"/>
  <c r="AX251" i="31" s="1"/>
  <c r="AD251" i="31"/>
  <c r="AY251" i="31" s="1"/>
  <c r="AE251" i="31"/>
  <c r="AZ251" i="31" s="1"/>
  <c r="AF251" i="31"/>
  <c r="BA251" i="31" s="1"/>
  <c r="AG251" i="31"/>
  <c r="BB251" i="31" s="1"/>
  <c r="AH251" i="31"/>
  <c r="BC251" i="31" s="1"/>
  <c r="AI251" i="31"/>
  <c r="BD251" i="31" s="1"/>
  <c r="AJ251" i="31"/>
  <c r="BE251" i="31" s="1"/>
  <c r="AK251" i="31"/>
  <c r="BF251" i="31" s="1"/>
  <c r="AL251" i="31"/>
  <c r="BG251" i="31" s="1"/>
  <c r="AM251" i="31"/>
  <c r="BH251" i="31" s="1"/>
  <c r="AN251" i="31"/>
  <c r="BI251" i="31" s="1"/>
  <c r="AO251" i="31"/>
  <c r="BJ251" i="31" s="1"/>
  <c r="AP251" i="31"/>
  <c r="BK251" i="31" s="1"/>
  <c r="AQ251" i="31"/>
  <c r="BL251" i="31" s="1"/>
  <c r="AR251" i="31"/>
  <c r="BM251" i="31" s="1"/>
  <c r="AS251" i="31"/>
  <c r="BN251" i="31" s="1"/>
  <c r="AT251" i="31"/>
  <c r="BO251" i="31" s="1"/>
  <c r="AB252" i="31"/>
  <c r="AW252" i="31" s="1"/>
  <c r="AC252" i="31"/>
  <c r="AX252" i="31" s="1"/>
  <c r="AD252" i="31"/>
  <c r="AY252" i="31" s="1"/>
  <c r="AE252" i="31"/>
  <c r="AZ252" i="31" s="1"/>
  <c r="AF252" i="31"/>
  <c r="BA252" i="31" s="1"/>
  <c r="AG252" i="31"/>
  <c r="BB252" i="31" s="1"/>
  <c r="AH252" i="31"/>
  <c r="BC252" i="31" s="1"/>
  <c r="AI252" i="31"/>
  <c r="BD252" i="31" s="1"/>
  <c r="AJ252" i="31"/>
  <c r="BE252" i="31" s="1"/>
  <c r="AK252" i="31"/>
  <c r="BF252" i="31" s="1"/>
  <c r="AL252" i="31"/>
  <c r="BG252" i="31" s="1"/>
  <c r="AM252" i="31"/>
  <c r="BH252" i="31" s="1"/>
  <c r="AN252" i="31"/>
  <c r="BI252" i="31" s="1"/>
  <c r="AO252" i="31"/>
  <c r="BJ252" i="31" s="1"/>
  <c r="AP252" i="31"/>
  <c r="BK252" i="31" s="1"/>
  <c r="AQ252" i="31"/>
  <c r="BL252" i="31" s="1"/>
  <c r="AR252" i="31"/>
  <c r="BM252" i="31" s="1"/>
  <c r="AS252" i="31"/>
  <c r="BN252" i="31" s="1"/>
  <c r="AT252" i="31"/>
  <c r="BO252" i="31" s="1"/>
  <c r="AB253" i="31"/>
  <c r="AW253" i="31" s="1"/>
  <c r="AC253" i="31"/>
  <c r="AX253" i="31" s="1"/>
  <c r="AD253" i="31"/>
  <c r="AY253" i="31" s="1"/>
  <c r="AE253" i="31"/>
  <c r="AZ253" i="31" s="1"/>
  <c r="AF253" i="31"/>
  <c r="BA253" i="31" s="1"/>
  <c r="AG253" i="31"/>
  <c r="BB253" i="31" s="1"/>
  <c r="AH253" i="31"/>
  <c r="BC253" i="31" s="1"/>
  <c r="AI253" i="31"/>
  <c r="BD253" i="31" s="1"/>
  <c r="AJ253" i="31"/>
  <c r="BE253" i="31" s="1"/>
  <c r="AK253" i="31"/>
  <c r="BF253" i="31" s="1"/>
  <c r="AL253" i="31"/>
  <c r="BG253" i="31" s="1"/>
  <c r="AM253" i="31"/>
  <c r="BH253" i="31" s="1"/>
  <c r="AN253" i="31"/>
  <c r="BI253" i="31" s="1"/>
  <c r="AO253" i="31"/>
  <c r="BJ253" i="31" s="1"/>
  <c r="AP253" i="31"/>
  <c r="BK253" i="31" s="1"/>
  <c r="AQ253" i="31"/>
  <c r="BL253" i="31" s="1"/>
  <c r="AR253" i="31"/>
  <c r="BM253" i="31" s="1"/>
  <c r="AS253" i="31"/>
  <c r="BN253" i="31" s="1"/>
  <c r="AT253" i="31"/>
  <c r="BO253" i="31" s="1"/>
  <c r="AB254" i="31"/>
  <c r="AW254" i="31" s="1"/>
  <c r="AC254" i="31"/>
  <c r="AX254" i="31" s="1"/>
  <c r="AD254" i="31"/>
  <c r="AY254" i="31" s="1"/>
  <c r="AE254" i="31"/>
  <c r="AZ254" i="31" s="1"/>
  <c r="AF254" i="31"/>
  <c r="BA254" i="31" s="1"/>
  <c r="AG254" i="31"/>
  <c r="BB254" i="31" s="1"/>
  <c r="AH254" i="31"/>
  <c r="BC254" i="31" s="1"/>
  <c r="AI254" i="31"/>
  <c r="BD254" i="31" s="1"/>
  <c r="AJ254" i="31"/>
  <c r="BE254" i="31" s="1"/>
  <c r="AK254" i="31"/>
  <c r="BF254" i="31" s="1"/>
  <c r="AL254" i="31"/>
  <c r="BG254" i="31" s="1"/>
  <c r="AM254" i="31"/>
  <c r="BH254" i="31" s="1"/>
  <c r="AN254" i="31"/>
  <c r="BI254" i="31" s="1"/>
  <c r="AO254" i="31"/>
  <c r="BJ254" i="31" s="1"/>
  <c r="AP254" i="31"/>
  <c r="BK254" i="31" s="1"/>
  <c r="AQ254" i="31"/>
  <c r="BL254" i="31" s="1"/>
  <c r="AR254" i="31"/>
  <c r="BM254" i="31" s="1"/>
  <c r="AS254" i="31"/>
  <c r="BN254" i="31" s="1"/>
  <c r="AT254" i="31"/>
  <c r="BO254" i="31" s="1"/>
  <c r="AB255" i="31"/>
  <c r="AW255" i="31" s="1"/>
  <c r="AC255" i="31"/>
  <c r="AX255" i="31" s="1"/>
  <c r="AD255" i="31"/>
  <c r="AY255" i="31" s="1"/>
  <c r="AE255" i="31"/>
  <c r="AZ255" i="31" s="1"/>
  <c r="AF255" i="31"/>
  <c r="BA255" i="31" s="1"/>
  <c r="AG255" i="31"/>
  <c r="BB255" i="31" s="1"/>
  <c r="AH255" i="31"/>
  <c r="BC255" i="31" s="1"/>
  <c r="AI255" i="31"/>
  <c r="BD255" i="31" s="1"/>
  <c r="AJ255" i="31"/>
  <c r="BE255" i="31" s="1"/>
  <c r="AK255" i="31"/>
  <c r="BF255" i="31" s="1"/>
  <c r="AL255" i="31"/>
  <c r="BG255" i="31" s="1"/>
  <c r="AM255" i="31"/>
  <c r="BH255" i="31" s="1"/>
  <c r="AN255" i="31"/>
  <c r="BI255" i="31" s="1"/>
  <c r="AO255" i="31"/>
  <c r="BJ255" i="31" s="1"/>
  <c r="AP255" i="31"/>
  <c r="BK255" i="31" s="1"/>
  <c r="AQ255" i="31"/>
  <c r="BL255" i="31" s="1"/>
  <c r="AR255" i="31"/>
  <c r="BM255" i="31" s="1"/>
  <c r="AS255" i="31"/>
  <c r="BN255" i="31" s="1"/>
  <c r="AT255" i="31"/>
  <c r="BO255" i="31" s="1"/>
  <c r="AB256" i="31"/>
  <c r="AW256" i="31" s="1"/>
  <c r="AC256" i="31"/>
  <c r="AX256" i="31" s="1"/>
  <c r="AD256" i="31"/>
  <c r="AY256" i="31" s="1"/>
  <c r="AE256" i="31"/>
  <c r="AZ256" i="31" s="1"/>
  <c r="AF256" i="31"/>
  <c r="BA256" i="31" s="1"/>
  <c r="AG256" i="31"/>
  <c r="BB256" i="31" s="1"/>
  <c r="AH256" i="31"/>
  <c r="BC256" i="31" s="1"/>
  <c r="AI256" i="31"/>
  <c r="BD256" i="31" s="1"/>
  <c r="AJ256" i="31"/>
  <c r="BE256" i="31" s="1"/>
  <c r="AK256" i="31"/>
  <c r="BF256" i="31" s="1"/>
  <c r="AL256" i="31"/>
  <c r="BG256" i="31" s="1"/>
  <c r="AM256" i="31"/>
  <c r="BH256" i="31" s="1"/>
  <c r="AN256" i="31"/>
  <c r="BI256" i="31" s="1"/>
  <c r="AO256" i="31"/>
  <c r="BJ256" i="31" s="1"/>
  <c r="AP256" i="31"/>
  <c r="BK256" i="31" s="1"/>
  <c r="AQ256" i="31"/>
  <c r="BL256" i="31" s="1"/>
  <c r="AR256" i="31"/>
  <c r="BM256" i="31" s="1"/>
  <c r="AS256" i="31"/>
  <c r="BN256" i="31" s="1"/>
  <c r="AT256" i="31"/>
  <c r="BO256" i="31" s="1"/>
  <c r="AB257" i="31"/>
  <c r="AW257" i="31" s="1"/>
  <c r="AC257" i="31"/>
  <c r="AX257" i="31" s="1"/>
  <c r="AD257" i="31"/>
  <c r="AY257" i="31" s="1"/>
  <c r="AE257" i="31"/>
  <c r="AZ257" i="31" s="1"/>
  <c r="AF257" i="31"/>
  <c r="BA257" i="31" s="1"/>
  <c r="AG257" i="31"/>
  <c r="BB257" i="31" s="1"/>
  <c r="AH257" i="31"/>
  <c r="BC257" i="31" s="1"/>
  <c r="AI257" i="31"/>
  <c r="BD257" i="31" s="1"/>
  <c r="AJ257" i="31"/>
  <c r="BE257" i="31" s="1"/>
  <c r="AK257" i="31"/>
  <c r="BF257" i="31" s="1"/>
  <c r="AL257" i="31"/>
  <c r="BG257" i="31" s="1"/>
  <c r="AM257" i="31"/>
  <c r="BH257" i="31" s="1"/>
  <c r="AN257" i="31"/>
  <c r="BI257" i="31" s="1"/>
  <c r="AO257" i="31"/>
  <c r="BJ257" i="31" s="1"/>
  <c r="AP257" i="31"/>
  <c r="BK257" i="31" s="1"/>
  <c r="AQ257" i="31"/>
  <c r="BL257" i="31" s="1"/>
  <c r="AR257" i="31"/>
  <c r="BM257" i="31" s="1"/>
  <c r="AS257" i="31"/>
  <c r="BN257" i="31" s="1"/>
  <c r="AT257" i="31"/>
  <c r="BO257" i="31" s="1"/>
  <c r="BO226" i="31"/>
  <c r="BN226" i="31"/>
  <c r="BM226" i="31"/>
  <c r="BL226" i="31"/>
  <c r="BK226" i="31"/>
  <c r="BJ226" i="31"/>
  <c r="BI226" i="31"/>
  <c r="BH226" i="31"/>
  <c r="BG226" i="31"/>
  <c r="BF226" i="31"/>
  <c r="BE226" i="31"/>
  <c r="BD226" i="31"/>
  <c r="BC226" i="31"/>
  <c r="BB226" i="31"/>
  <c r="BA226" i="31"/>
  <c r="AZ226" i="31"/>
  <c r="AY226" i="31"/>
  <c r="AX226" i="31"/>
  <c r="AW226" i="31"/>
  <c r="AW195" i="31"/>
  <c r="AX195" i="31"/>
  <c r="AY195" i="31"/>
  <c r="AZ195" i="31"/>
  <c r="BA195" i="31"/>
  <c r="BB195" i="31"/>
  <c r="BC195" i="31"/>
  <c r="BD195" i="31"/>
  <c r="BE195" i="31"/>
  <c r="BF195" i="31"/>
  <c r="BG195" i="31"/>
  <c r="BH195" i="31"/>
  <c r="BI195" i="31"/>
  <c r="BJ195" i="31"/>
  <c r="BK195" i="31"/>
  <c r="BL195" i="31"/>
  <c r="BM195" i="31"/>
  <c r="BN195" i="31"/>
  <c r="BO195" i="31"/>
  <c r="AW196" i="31"/>
  <c r="AX196" i="31"/>
  <c r="AY196" i="31"/>
  <c r="AZ196" i="31"/>
  <c r="BA196" i="31"/>
  <c r="BB196" i="31"/>
  <c r="BC196" i="31"/>
  <c r="BD196" i="31"/>
  <c r="BE196" i="31"/>
  <c r="BF196" i="31"/>
  <c r="BG196" i="31"/>
  <c r="BH196" i="31"/>
  <c r="BI196" i="31"/>
  <c r="BJ196" i="31"/>
  <c r="BK196" i="31"/>
  <c r="BL196" i="31"/>
  <c r="BM196" i="31"/>
  <c r="BN196" i="31"/>
  <c r="BO196" i="31"/>
  <c r="AW197" i="31"/>
  <c r="AX197" i="31"/>
  <c r="AY197" i="31"/>
  <c r="AZ197" i="31"/>
  <c r="BA197" i="31"/>
  <c r="BB197" i="31"/>
  <c r="BC197" i="31"/>
  <c r="BD197" i="31"/>
  <c r="BE197" i="31"/>
  <c r="BF197" i="31"/>
  <c r="BG197" i="31"/>
  <c r="BH197" i="31"/>
  <c r="BI197" i="31"/>
  <c r="BJ197" i="31"/>
  <c r="BK197" i="31"/>
  <c r="BL197" i="31"/>
  <c r="BM197" i="31"/>
  <c r="BN197" i="31"/>
  <c r="BO197" i="31"/>
  <c r="AW198" i="31"/>
  <c r="AX198" i="31"/>
  <c r="AY198" i="31"/>
  <c r="AZ198" i="31"/>
  <c r="BA198" i="31"/>
  <c r="BB198" i="31"/>
  <c r="BC198" i="31"/>
  <c r="BD198" i="31"/>
  <c r="BE198" i="31"/>
  <c r="BF198" i="31"/>
  <c r="BG198" i="31"/>
  <c r="BH198" i="31"/>
  <c r="BI198" i="31"/>
  <c r="BJ198" i="31"/>
  <c r="BK198" i="31"/>
  <c r="BL198" i="31"/>
  <c r="BM198" i="31"/>
  <c r="BN198" i="31"/>
  <c r="BO198" i="31"/>
  <c r="AW199" i="31"/>
  <c r="AX199" i="31"/>
  <c r="AY199" i="31"/>
  <c r="AZ199" i="31"/>
  <c r="BA199" i="31"/>
  <c r="BB199" i="31"/>
  <c r="BC199" i="31"/>
  <c r="BD199" i="31"/>
  <c r="BE199" i="31"/>
  <c r="BF199" i="31"/>
  <c r="BG199" i="31"/>
  <c r="BH199" i="31"/>
  <c r="BI199" i="31"/>
  <c r="BJ199" i="31"/>
  <c r="BK199" i="31"/>
  <c r="BL199" i="31"/>
  <c r="BM199" i="31"/>
  <c r="BN199" i="31"/>
  <c r="BO199" i="31"/>
  <c r="AW200" i="31"/>
  <c r="AX200" i="31"/>
  <c r="AY200" i="31"/>
  <c r="AZ200" i="31"/>
  <c r="BA200" i="31"/>
  <c r="BB200" i="31"/>
  <c r="BC200" i="31"/>
  <c r="BD200" i="31"/>
  <c r="BE200" i="31"/>
  <c r="BF200" i="31"/>
  <c r="BG200" i="31"/>
  <c r="BH200" i="31"/>
  <c r="BI200" i="31"/>
  <c r="BJ200" i="31"/>
  <c r="BK200" i="31"/>
  <c r="BL200" i="31"/>
  <c r="BM200" i="31"/>
  <c r="BN200" i="31"/>
  <c r="BO200" i="31"/>
  <c r="AW201" i="31"/>
  <c r="AX201" i="31"/>
  <c r="AY201" i="31"/>
  <c r="AZ201" i="31"/>
  <c r="BA201" i="31"/>
  <c r="BB201" i="31"/>
  <c r="BC201" i="31"/>
  <c r="BD201" i="31"/>
  <c r="BE201" i="31"/>
  <c r="BF201" i="31"/>
  <c r="BG201" i="31"/>
  <c r="BH201" i="31"/>
  <c r="BI201" i="31"/>
  <c r="BJ201" i="31"/>
  <c r="BK201" i="31"/>
  <c r="BL201" i="31"/>
  <c r="BM201" i="31"/>
  <c r="BN201" i="31"/>
  <c r="BO201" i="31"/>
  <c r="AW202" i="31"/>
  <c r="AX202" i="31"/>
  <c r="AY202" i="31"/>
  <c r="AZ202" i="31"/>
  <c r="BA202" i="31"/>
  <c r="BB202" i="31"/>
  <c r="BC202" i="31"/>
  <c r="BD202" i="31"/>
  <c r="BE202" i="31"/>
  <c r="BF202" i="31"/>
  <c r="BG202" i="31"/>
  <c r="BH202" i="31"/>
  <c r="BI202" i="31"/>
  <c r="BJ202" i="31"/>
  <c r="BK202" i="31"/>
  <c r="BL202" i="31"/>
  <c r="BM202" i="31"/>
  <c r="BN202" i="31"/>
  <c r="BO202" i="31"/>
  <c r="AW203" i="31"/>
  <c r="AX203" i="31"/>
  <c r="AY203" i="31"/>
  <c r="AZ203" i="31"/>
  <c r="BA203" i="31"/>
  <c r="BB203" i="31"/>
  <c r="BC203" i="31"/>
  <c r="BD203" i="31"/>
  <c r="BE203" i="31"/>
  <c r="BF203" i="31"/>
  <c r="BG203" i="31"/>
  <c r="BH203" i="31"/>
  <c r="BI203" i="31"/>
  <c r="BJ203" i="31"/>
  <c r="BK203" i="31"/>
  <c r="BL203" i="31"/>
  <c r="BM203" i="31"/>
  <c r="BN203" i="31"/>
  <c r="BO203" i="31"/>
  <c r="AW204" i="31"/>
  <c r="AX204" i="31"/>
  <c r="AY204" i="31"/>
  <c r="AZ204" i="31"/>
  <c r="BA204" i="31"/>
  <c r="BB204" i="31"/>
  <c r="BC204" i="31"/>
  <c r="BD204" i="31"/>
  <c r="BE204" i="31"/>
  <c r="BF204" i="31"/>
  <c r="BG204" i="31"/>
  <c r="BH204" i="31"/>
  <c r="BI204" i="31"/>
  <c r="BJ204" i="31"/>
  <c r="BK204" i="31"/>
  <c r="BL204" i="31"/>
  <c r="BM204" i="31"/>
  <c r="BN204" i="31"/>
  <c r="BO204" i="31"/>
  <c r="AW205" i="31"/>
  <c r="AX205" i="31"/>
  <c r="AY205" i="31"/>
  <c r="AZ205" i="31"/>
  <c r="BA205" i="31"/>
  <c r="BB205" i="31"/>
  <c r="BC205" i="31"/>
  <c r="BD205" i="31"/>
  <c r="BE205" i="31"/>
  <c r="BF205" i="31"/>
  <c r="BG205" i="31"/>
  <c r="BH205" i="31"/>
  <c r="BI205" i="31"/>
  <c r="BJ205" i="31"/>
  <c r="BK205" i="31"/>
  <c r="BL205" i="31"/>
  <c r="BM205" i="31"/>
  <c r="BN205" i="31"/>
  <c r="BO205" i="31"/>
  <c r="AB206" i="31"/>
  <c r="AW206" i="31" s="1"/>
  <c r="AC206" i="31"/>
  <c r="AX206" i="31" s="1"/>
  <c r="AD206" i="31"/>
  <c r="AY206" i="31" s="1"/>
  <c r="AE206" i="31"/>
  <c r="AZ206" i="31" s="1"/>
  <c r="AF206" i="31"/>
  <c r="BA206" i="31" s="1"/>
  <c r="AG206" i="31"/>
  <c r="BB206" i="31" s="1"/>
  <c r="AH206" i="31"/>
  <c r="BC206" i="31" s="1"/>
  <c r="AI206" i="31"/>
  <c r="BD206" i="31" s="1"/>
  <c r="AJ206" i="31"/>
  <c r="BE206" i="31" s="1"/>
  <c r="AK206" i="31"/>
  <c r="BF206" i="31" s="1"/>
  <c r="AL206" i="31"/>
  <c r="BG206" i="31" s="1"/>
  <c r="AM206" i="31"/>
  <c r="BH206" i="31" s="1"/>
  <c r="AN206" i="31"/>
  <c r="BI206" i="31" s="1"/>
  <c r="AO206" i="31"/>
  <c r="BJ206" i="31" s="1"/>
  <c r="AP206" i="31"/>
  <c r="BK206" i="31" s="1"/>
  <c r="AQ206" i="31"/>
  <c r="BL206" i="31" s="1"/>
  <c r="AR206" i="31"/>
  <c r="BM206" i="31" s="1"/>
  <c r="AS206" i="31"/>
  <c r="BN206" i="31" s="1"/>
  <c r="AT206" i="31"/>
  <c r="BO206" i="31" s="1"/>
  <c r="AB207" i="31"/>
  <c r="AW207" i="31" s="1"/>
  <c r="AC207" i="31"/>
  <c r="AX207" i="31" s="1"/>
  <c r="AD207" i="31"/>
  <c r="AY207" i="31" s="1"/>
  <c r="AE207" i="31"/>
  <c r="AZ207" i="31" s="1"/>
  <c r="AF207" i="31"/>
  <c r="BA207" i="31" s="1"/>
  <c r="AG207" i="31"/>
  <c r="BB207" i="31" s="1"/>
  <c r="AH207" i="31"/>
  <c r="BC207" i="31" s="1"/>
  <c r="AI207" i="31"/>
  <c r="BD207" i="31" s="1"/>
  <c r="AJ207" i="31"/>
  <c r="BE207" i="31" s="1"/>
  <c r="AK207" i="31"/>
  <c r="BF207" i="31" s="1"/>
  <c r="AL207" i="31"/>
  <c r="BG207" i="31" s="1"/>
  <c r="AM207" i="31"/>
  <c r="BH207" i="31" s="1"/>
  <c r="AN207" i="31"/>
  <c r="BI207" i="31" s="1"/>
  <c r="AO207" i="31"/>
  <c r="BJ207" i="31" s="1"/>
  <c r="AP207" i="31"/>
  <c r="BK207" i="31" s="1"/>
  <c r="AQ207" i="31"/>
  <c r="BL207" i="31" s="1"/>
  <c r="AR207" i="31"/>
  <c r="BM207" i="31" s="1"/>
  <c r="AS207" i="31"/>
  <c r="BN207" i="31" s="1"/>
  <c r="AT207" i="31"/>
  <c r="BO207" i="31" s="1"/>
  <c r="AB208" i="31"/>
  <c r="AW208" i="31" s="1"/>
  <c r="AC208" i="31"/>
  <c r="AX208" i="31" s="1"/>
  <c r="AD208" i="31"/>
  <c r="AY208" i="31" s="1"/>
  <c r="AE208" i="31"/>
  <c r="AZ208" i="31" s="1"/>
  <c r="AF208" i="31"/>
  <c r="BA208" i="31" s="1"/>
  <c r="AG208" i="31"/>
  <c r="BB208" i="31" s="1"/>
  <c r="AH208" i="31"/>
  <c r="BC208" i="31" s="1"/>
  <c r="AI208" i="31"/>
  <c r="BD208" i="31" s="1"/>
  <c r="AJ208" i="31"/>
  <c r="BE208" i="31" s="1"/>
  <c r="AK208" i="31"/>
  <c r="BF208" i="31" s="1"/>
  <c r="AL208" i="31"/>
  <c r="BG208" i="31" s="1"/>
  <c r="AM208" i="31"/>
  <c r="BH208" i="31" s="1"/>
  <c r="AN208" i="31"/>
  <c r="BI208" i="31" s="1"/>
  <c r="AO208" i="31"/>
  <c r="BJ208" i="31" s="1"/>
  <c r="AP208" i="31"/>
  <c r="BK208" i="31" s="1"/>
  <c r="AQ208" i="31"/>
  <c r="BL208" i="31" s="1"/>
  <c r="AR208" i="31"/>
  <c r="BM208" i="31" s="1"/>
  <c r="AS208" i="31"/>
  <c r="BN208" i="31" s="1"/>
  <c r="AT208" i="31"/>
  <c r="BO208" i="31" s="1"/>
  <c r="AB209" i="31"/>
  <c r="AW209" i="31" s="1"/>
  <c r="AC209" i="31"/>
  <c r="AX209" i="31" s="1"/>
  <c r="AD209" i="31"/>
  <c r="AY209" i="31" s="1"/>
  <c r="AE209" i="31"/>
  <c r="AZ209" i="31" s="1"/>
  <c r="AF209" i="31"/>
  <c r="BA209" i="31" s="1"/>
  <c r="AG209" i="31"/>
  <c r="BB209" i="31" s="1"/>
  <c r="AH209" i="31"/>
  <c r="BC209" i="31" s="1"/>
  <c r="AI209" i="31"/>
  <c r="BD209" i="31" s="1"/>
  <c r="AJ209" i="31"/>
  <c r="BE209" i="31" s="1"/>
  <c r="AK209" i="31"/>
  <c r="BF209" i="31" s="1"/>
  <c r="AL209" i="31"/>
  <c r="BG209" i="31" s="1"/>
  <c r="AM209" i="31"/>
  <c r="BH209" i="31" s="1"/>
  <c r="AN209" i="31"/>
  <c r="BI209" i="31" s="1"/>
  <c r="AO209" i="31"/>
  <c r="BJ209" i="31" s="1"/>
  <c r="AP209" i="31"/>
  <c r="BK209" i="31" s="1"/>
  <c r="AQ209" i="31"/>
  <c r="BL209" i="31" s="1"/>
  <c r="AR209" i="31"/>
  <c r="BM209" i="31" s="1"/>
  <c r="AS209" i="31"/>
  <c r="BN209" i="31" s="1"/>
  <c r="AT209" i="31"/>
  <c r="BO209" i="31" s="1"/>
  <c r="AB210" i="31"/>
  <c r="AW210" i="31" s="1"/>
  <c r="AC210" i="31"/>
  <c r="AX210" i="31" s="1"/>
  <c r="AD210" i="31"/>
  <c r="AY210" i="31" s="1"/>
  <c r="AE210" i="31"/>
  <c r="AZ210" i="31" s="1"/>
  <c r="AF210" i="31"/>
  <c r="BA210" i="31" s="1"/>
  <c r="AG210" i="31"/>
  <c r="BB210" i="31" s="1"/>
  <c r="AH210" i="31"/>
  <c r="BC210" i="31" s="1"/>
  <c r="AI210" i="31"/>
  <c r="BD210" i="31" s="1"/>
  <c r="AJ210" i="31"/>
  <c r="BE210" i="31" s="1"/>
  <c r="AK210" i="31"/>
  <c r="BF210" i="31" s="1"/>
  <c r="AL210" i="31"/>
  <c r="BG210" i="31" s="1"/>
  <c r="AM210" i="31"/>
  <c r="BH210" i="31" s="1"/>
  <c r="AN210" i="31"/>
  <c r="BI210" i="31" s="1"/>
  <c r="AO210" i="31"/>
  <c r="BJ210" i="31" s="1"/>
  <c r="AP210" i="31"/>
  <c r="BK210" i="31" s="1"/>
  <c r="AQ210" i="31"/>
  <c r="BL210" i="31" s="1"/>
  <c r="AR210" i="31"/>
  <c r="BM210" i="31" s="1"/>
  <c r="AS210" i="31"/>
  <c r="BN210" i="31" s="1"/>
  <c r="AT210" i="31"/>
  <c r="BO210" i="31" s="1"/>
  <c r="AB211" i="31"/>
  <c r="AW211" i="31" s="1"/>
  <c r="AC211" i="31"/>
  <c r="AX211" i="31" s="1"/>
  <c r="AD211" i="31"/>
  <c r="AY211" i="31" s="1"/>
  <c r="AE211" i="31"/>
  <c r="AZ211" i="31" s="1"/>
  <c r="AF211" i="31"/>
  <c r="BA211" i="31" s="1"/>
  <c r="AG211" i="31"/>
  <c r="BB211" i="31" s="1"/>
  <c r="AH211" i="31"/>
  <c r="BC211" i="31" s="1"/>
  <c r="AI211" i="31"/>
  <c r="BD211" i="31" s="1"/>
  <c r="AJ211" i="31"/>
  <c r="BE211" i="31" s="1"/>
  <c r="AK211" i="31"/>
  <c r="BF211" i="31" s="1"/>
  <c r="AL211" i="31"/>
  <c r="BG211" i="31" s="1"/>
  <c r="AM211" i="31"/>
  <c r="BH211" i="31" s="1"/>
  <c r="AN211" i="31"/>
  <c r="BI211" i="31" s="1"/>
  <c r="AO211" i="31"/>
  <c r="BJ211" i="31" s="1"/>
  <c r="AP211" i="31"/>
  <c r="BK211" i="31" s="1"/>
  <c r="AQ211" i="31"/>
  <c r="BL211" i="31" s="1"/>
  <c r="AR211" i="31"/>
  <c r="BM211" i="31" s="1"/>
  <c r="AS211" i="31"/>
  <c r="BN211" i="31" s="1"/>
  <c r="AT211" i="31"/>
  <c r="BO211" i="31" s="1"/>
  <c r="AB212" i="31"/>
  <c r="AW212" i="31" s="1"/>
  <c r="AC212" i="31"/>
  <c r="AX212" i="31" s="1"/>
  <c r="AD212" i="31"/>
  <c r="AY212" i="31" s="1"/>
  <c r="AE212" i="31"/>
  <c r="AZ212" i="31" s="1"/>
  <c r="AF212" i="31"/>
  <c r="BA212" i="31" s="1"/>
  <c r="AG212" i="31"/>
  <c r="BB212" i="31" s="1"/>
  <c r="AH212" i="31"/>
  <c r="BC212" i="31" s="1"/>
  <c r="AI212" i="31"/>
  <c r="BD212" i="31" s="1"/>
  <c r="AJ212" i="31"/>
  <c r="BE212" i="31" s="1"/>
  <c r="AK212" i="31"/>
  <c r="BF212" i="31" s="1"/>
  <c r="AL212" i="31"/>
  <c r="BG212" i="31" s="1"/>
  <c r="AM212" i="31"/>
  <c r="BH212" i="31" s="1"/>
  <c r="AN212" i="31"/>
  <c r="BI212" i="31" s="1"/>
  <c r="AO212" i="31"/>
  <c r="BJ212" i="31" s="1"/>
  <c r="AP212" i="31"/>
  <c r="BK212" i="31" s="1"/>
  <c r="AQ212" i="31"/>
  <c r="BL212" i="31" s="1"/>
  <c r="AR212" i="31"/>
  <c r="BM212" i="31" s="1"/>
  <c r="AS212" i="31"/>
  <c r="BN212" i="31" s="1"/>
  <c r="AT212" i="31"/>
  <c r="BO212" i="31" s="1"/>
  <c r="AB213" i="31"/>
  <c r="AW213" i="31" s="1"/>
  <c r="AC213" i="31"/>
  <c r="AX213" i="31" s="1"/>
  <c r="AD213" i="31"/>
  <c r="AY213" i="31" s="1"/>
  <c r="AE213" i="31"/>
  <c r="AZ213" i="31" s="1"/>
  <c r="AF213" i="31"/>
  <c r="BA213" i="31" s="1"/>
  <c r="AG213" i="31"/>
  <c r="BB213" i="31" s="1"/>
  <c r="AH213" i="31"/>
  <c r="BC213" i="31" s="1"/>
  <c r="AI213" i="31"/>
  <c r="BD213" i="31" s="1"/>
  <c r="AJ213" i="31"/>
  <c r="BE213" i="31" s="1"/>
  <c r="AK213" i="31"/>
  <c r="BF213" i="31" s="1"/>
  <c r="AL213" i="31"/>
  <c r="BG213" i="31" s="1"/>
  <c r="AM213" i="31"/>
  <c r="BH213" i="31" s="1"/>
  <c r="AN213" i="31"/>
  <c r="BI213" i="31" s="1"/>
  <c r="AO213" i="31"/>
  <c r="BJ213" i="31" s="1"/>
  <c r="AP213" i="31"/>
  <c r="BK213" i="31" s="1"/>
  <c r="AQ213" i="31"/>
  <c r="BL213" i="31" s="1"/>
  <c r="AR213" i="31"/>
  <c r="BM213" i="31" s="1"/>
  <c r="AS213" i="31"/>
  <c r="BN213" i="31" s="1"/>
  <c r="AT213" i="31"/>
  <c r="BO213" i="31" s="1"/>
  <c r="AB214" i="31"/>
  <c r="AW214" i="31" s="1"/>
  <c r="AC214" i="31"/>
  <c r="AX214" i="31" s="1"/>
  <c r="AD214" i="31"/>
  <c r="AY214" i="31" s="1"/>
  <c r="AE214" i="31"/>
  <c r="AZ214" i="31" s="1"/>
  <c r="AF214" i="31"/>
  <c r="BA214" i="31" s="1"/>
  <c r="AG214" i="31"/>
  <c r="BB214" i="31" s="1"/>
  <c r="AH214" i="31"/>
  <c r="BC214" i="31" s="1"/>
  <c r="AI214" i="31"/>
  <c r="BD214" i="31" s="1"/>
  <c r="AJ214" i="31"/>
  <c r="BE214" i="31" s="1"/>
  <c r="AK214" i="31"/>
  <c r="BF214" i="31" s="1"/>
  <c r="AL214" i="31"/>
  <c r="BG214" i="31" s="1"/>
  <c r="AM214" i="31"/>
  <c r="BH214" i="31" s="1"/>
  <c r="AN214" i="31"/>
  <c r="BI214" i="31" s="1"/>
  <c r="AO214" i="31"/>
  <c r="BJ214" i="31" s="1"/>
  <c r="AP214" i="31"/>
  <c r="BK214" i="31" s="1"/>
  <c r="AQ214" i="31"/>
  <c r="BL214" i="31" s="1"/>
  <c r="AR214" i="31"/>
  <c r="BM214" i="31" s="1"/>
  <c r="AS214" i="31"/>
  <c r="BN214" i="31" s="1"/>
  <c r="AT214" i="31"/>
  <c r="BO214" i="31" s="1"/>
  <c r="AB215" i="31"/>
  <c r="AW215" i="31" s="1"/>
  <c r="AC215" i="31"/>
  <c r="AX215" i="31" s="1"/>
  <c r="AD215" i="31"/>
  <c r="AY215" i="31" s="1"/>
  <c r="AE215" i="31"/>
  <c r="AZ215" i="31" s="1"/>
  <c r="AF215" i="31"/>
  <c r="BA215" i="31" s="1"/>
  <c r="AG215" i="31"/>
  <c r="BB215" i="31" s="1"/>
  <c r="AH215" i="31"/>
  <c r="BC215" i="31" s="1"/>
  <c r="AI215" i="31"/>
  <c r="BD215" i="31" s="1"/>
  <c r="AJ215" i="31"/>
  <c r="BE215" i="31" s="1"/>
  <c r="AK215" i="31"/>
  <c r="BF215" i="31" s="1"/>
  <c r="AL215" i="31"/>
  <c r="BG215" i="31" s="1"/>
  <c r="AM215" i="31"/>
  <c r="BH215" i="31" s="1"/>
  <c r="AN215" i="31"/>
  <c r="BI215" i="31" s="1"/>
  <c r="AO215" i="31"/>
  <c r="BJ215" i="31" s="1"/>
  <c r="AP215" i="31"/>
  <c r="BK215" i="31" s="1"/>
  <c r="AQ215" i="31"/>
  <c r="BL215" i="31" s="1"/>
  <c r="AR215" i="31"/>
  <c r="BM215" i="31" s="1"/>
  <c r="AS215" i="31"/>
  <c r="BN215" i="31" s="1"/>
  <c r="AT215" i="31"/>
  <c r="BO215" i="31" s="1"/>
  <c r="AB216" i="31"/>
  <c r="AW216" i="31" s="1"/>
  <c r="AC216" i="31"/>
  <c r="AX216" i="31" s="1"/>
  <c r="AD216" i="31"/>
  <c r="AY216" i="31" s="1"/>
  <c r="AE216" i="31"/>
  <c r="AZ216" i="31" s="1"/>
  <c r="AF216" i="31"/>
  <c r="BA216" i="31" s="1"/>
  <c r="AG216" i="31"/>
  <c r="BB216" i="31" s="1"/>
  <c r="AH216" i="31"/>
  <c r="BC216" i="31" s="1"/>
  <c r="AI216" i="31"/>
  <c r="BD216" i="31" s="1"/>
  <c r="AJ216" i="31"/>
  <c r="BE216" i="31" s="1"/>
  <c r="AK216" i="31"/>
  <c r="BF216" i="31" s="1"/>
  <c r="AL216" i="31"/>
  <c r="BG216" i="31" s="1"/>
  <c r="AM216" i="31"/>
  <c r="BH216" i="31" s="1"/>
  <c r="AN216" i="31"/>
  <c r="BI216" i="31" s="1"/>
  <c r="AO216" i="31"/>
  <c r="BJ216" i="31" s="1"/>
  <c r="AP216" i="31"/>
  <c r="BK216" i="31" s="1"/>
  <c r="AQ216" i="31"/>
  <c r="BL216" i="31" s="1"/>
  <c r="AR216" i="31"/>
  <c r="BM216" i="31" s="1"/>
  <c r="AS216" i="31"/>
  <c r="BN216" i="31" s="1"/>
  <c r="AT216" i="31"/>
  <c r="BO216" i="31" s="1"/>
  <c r="AB217" i="31"/>
  <c r="AW217" i="31" s="1"/>
  <c r="AC217" i="31"/>
  <c r="AX217" i="31" s="1"/>
  <c r="AD217" i="31"/>
  <c r="AY217" i="31" s="1"/>
  <c r="AE217" i="31"/>
  <c r="AZ217" i="31" s="1"/>
  <c r="AF217" i="31"/>
  <c r="BA217" i="31" s="1"/>
  <c r="AG217" i="31"/>
  <c r="BB217" i="31" s="1"/>
  <c r="AH217" i="31"/>
  <c r="BC217" i="31" s="1"/>
  <c r="AI217" i="31"/>
  <c r="BD217" i="31" s="1"/>
  <c r="AJ217" i="31"/>
  <c r="BE217" i="31" s="1"/>
  <c r="AK217" i="31"/>
  <c r="BF217" i="31" s="1"/>
  <c r="AL217" i="31"/>
  <c r="BG217" i="31" s="1"/>
  <c r="AM217" i="31"/>
  <c r="BH217" i="31" s="1"/>
  <c r="AN217" i="31"/>
  <c r="BI217" i="31" s="1"/>
  <c r="AO217" i="31"/>
  <c r="BJ217" i="31" s="1"/>
  <c r="AP217" i="31"/>
  <c r="BK217" i="31" s="1"/>
  <c r="AQ217" i="31"/>
  <c r="BL217" i="31" s="1"/>
  <c r="AR217" i="31"/>
  <c r="BM217" i="31" s="1"/>
  <c r="AS217" i="31"/>
  <c r="BN217" i="31" s="1"/>
  <c r="AT217" i="31"/>
  <c r="BO217" i="31" s="1"/>
  <c r="AB218" i="31"/>
  <c r="AW218" i="31" s="1"/>
  <c r="AC218" i="31"/>
  <c r="AX218" i="31" s="1"/>
  <c r="AD218" i="31"/>
  <c r="AY218" i="31" s="1"/>
  <c r="AE218" i="31"/>
  <c r="AZ218" i="31" s="1"/>
  <c r="AF218" i="31"/>
  <c r="BA218" i="31" s="1"/>
  <c r="AG218" i="31"/>
  <c r="BB218" i="31" s="1"/>
  <c r="AH218" i="31"/>
  <c r="BC218" i="31" s="1"/>
  <c r="AI218" i="31"/>
  <c r="BD218" i="31" s="1"/>
  <c r="AJ218" i="31"/>
  <c r="BE218" i="31" s="1"/>
  <c r="AK218" i="31"/>
  <c r="BF218" i="31" s="1"/>
  <c r="AL218" i="31"/>
  <c r="BG218" i="31" s="1"/>
  <c r="AM218" i="31"/>
  <c r="BH218" i="31" s="1"/>
  <c r="AN218" i="31"/>
  <c r="BI218" i="31" s="1"/>
  <c r="AO218" i="31"/>
  <c r="BJ218" i="31" s="1"/>
  <c r="AP218" i="31"/>
  <c r="BK218" i="31" s="1"/>
  <c r="AQ218" i="31"/>
  <c r="BL218" i="31" s="1"/>
  <c r="AR218" i="31"/>
  <c r="BM218" i="31" s="1"/>
  <c r="AS218" i="31"/>
  <c r="BN218" i="31" s="1"/>
  <c r="AT218" i="31"/>
  <c r="BO218" i="31" s="1"/>
  <c r="AB219" i="31"/>
  <c r="AW219" i="31" s="1"/>
  <c r="AC219" i="31"/>
  <c r="AX219" i="31" s="1"/>
  <c r="AD219" i="31"/>
  <c r="AY219" i="31" s="1"/>
  <c r="AE219" i="31"/>
  <c r="AZ219" i="31" s="1"/>
  <c r="AF219" i="31"/>
  <c r="BA219" i="31" s="1"/>
  <c r="AG219" i="31"/>
  <c r="BB219" i="31" s="1"/>
  <c r="AH219" i="31"/>
  <c r="BC219" i="31" s="1"/>
  <c r="AI219" i="31"/>
  <c r="BD219" i="31" s="1"/>
  <c r="AJ219" i="31"/>
  <c r="BE219" i="31" s="1"/>
  <c r="AK219" i="31"/>
  <c r="BF219" i="31" s="1"/>
  <c r="AL219" i="31"/>
  <c r="BG219" i="31" s="1"/>
  <c r="AM219" i="31"/>
  <c r="BH219" i="31" s="1"/>
  <c r="AN219" i="31"/>
  <c r="BI219" i="31" s="1"/>
  <c r="AO219" i="31"/>
  <c r="BJ219" i="31" s="1"/>
  <c r="AP219" i="31"/>
  <c r="BK219" i="31" s="1"/>
  <c r="AQ219" i="31"/>
  <c r="BL219" i="31" s="1"/>
  <c r="AR219" i="31"/>
  <c r="BM219" i="31" s="1"/>
  <c r="AS219" i="31"/>
  <c r="BN219" i="31" s="1"/>
  <c r="AT219" i="31"/>
  <c r="BO219" i="31" s="1"/>
  <c r="AB220" i="31"/>
  <c r="AW220" i="31" s="1"/>
  <c r="AC220" i="31"/>
  <c r="AX220" i="31" s="1"/>
  <c r="AD220" i="31"/>
  <c r="AY220" i="31" s="1"/>
  <c r="AE220" i="31"/>
  <c r="AZ220" i="31" s="1"/>
  <c r="AF220" i="31"/>
  <c r="BA220" i="31" s="1"/>
  <c r="AG220" i="31"/>
  <c r="BB220" i="31" s="1"/>
  <c r="AH220" i="31"/>
  <c r="BC220" i="31" s="1"/>
  <c r="AI220" i="31"/>
  <c r="BD220" i="31" s="1"/>
  <c r="AJ220" i="31"/>
  <c r="BE220" i="31" s="1"/>
  <c r="AK220" i="31"/>
  <c r="BF220" i="31" s="1"/>
  <c r="AL220" i="31"/>
  <c r="BG220" i="31" s="1"/>
  <c r="AM220" i="31"/>
  <c r="BH220" i="31" s="1"/>
  <c r="AN220" i="31"/>
  <c r="BI220" i="31" s="1"/>
  <c r="AO220" i="31"/>
  <c r="BJ220" i="31" s="1"/>
  <c r="AP220" i="31"/>
  <c r="BK220" i="31" s="1"/>
  <c r="AQ220" i="31"/>
  <c r="BL220" i="31" s="1"/>
  <c r="AR220" i="31"/>
  <c r="BM220" i="31" s="1"/>
  <c r="AS220" i="31"/>
  <c r="BN220" i="31" s="1"/>
  <c r="AT220" i="31"/>
  <c r="BO220" i="31" s="1"/>
  <c r="AB221" i="31"/>
  <c r="AW221" i="31" s="1"/>
  <c r="AC221" i="31"/>
  <c r="AX221" i="31" s="1"/>
  <c r="AD221" i="31"/>
  <c r="AY221" i="31" s="1"/>
  <c r="AE221" i="31"/>
  <c r="AZ221" i="31" s="1"/>
  <c r="AF221" i="31"/>
  <c r="BA221" i="31" s="1"/>
  <c r="AG221" i="31"/>
  <c r="BB221" i="31" s="1"/>
  <c r="AH221" i="31"/>
  <c r="BC221" i="31" s="1"/>
  <c r="AI221" i="31"/>
  <c r="BD221" i="31" s="1"/>
  <c r="AJ221" i="31"/>
  <c r="BE221" i="31" s="1"/>
  <c r="AK221" i="31"/>
  <c r="BF221" i="31" s="1"/>
  <c r="AL221" i="31"/>
  <c r="BG221" i="31" s="1"/>
  <c r="AM221" i="31"/>
  <c r="BH221" i="31" s="1"/>
  <c r="AN221" i="31"/>
  <c r="BI221" i="31" s="1"/>
  <c r="AO221" i="31"/>
  <c r="BJ221" i="31" s="1"/>
  <c r="AP221" i="31"/>
  <c r="BK221" i="31" s="1"/>
  <c r="AQ221" i="31"/>
  <c r="BL221" i="31" s="1"/>
  <c r="AR221" i="31"/>
  <c r="BM221" i="31" s="1"/>
  <c r="AS221" i="31"/>
  <c r="BN221" i="31" s="1"/>
  <c r="AT221" i="31"/>
  <c r="BO221" i="31" s="1"/>
  <c r="AB222" i="31"/>
  <c r="AW222" i="31" s="1"/>
  <c r="AC222" i="31"/>
  <c r="AX222" i="31" s="1"/>
  <c r="AD222" i="31"/>
  <c r="AY222" i="31" s="1"/>
  <c r="AE222" i="31"/>
  <c r="AZ222" i="31" s="1"/>
  <c r="AF222" i="31"/>
  <c r="BA222" i="31" s="1"/>
  <c r="AG222" i="31"/>
  <c r="BB222" i="31" s="1"/>
  <c r="AH222" i="31"/>
  <c r="BC222" i="31" s="1"/>
  <c r="AI222" i="31"/>
  <c r="BD222" i="31" s="1"/>
  <c r="AJ222" i="31"/>
  <c r="BE222" i="31" s="1"/>
  <c r="AK222" i="31"/>
  <c r="BF222" i="31" s="1"/>
  <c r="AL222" i="31"/>
  <c r="BG222" i="31" s="1"/>
  <c r="AM222" i="31"/>
  <c r="BH222" i="31" s="1"/>
  <c r="AN222" i="31"/>
  <c r="BI222" i="31" s="1"/>
  <c r="AO222" i="31"/>
  <c r="BJ222" i="31" s="1"/>
  <c r="AP222" i="31"/>
  <c r="BK222" i="31" s="1"/>
  <c r="AQ222" i="31"/>
  <c r="BL222" i="31" s="1"/>
  <c r="AR222" i="31"/>
  <c r="BM222" i="31" s="1"/>
  <c r="AS222" i="31"/>
  <c r="BN222" i="31" s="1"/>
  <c r="AT222" i="31"/>
  <c r="BO222" i="31" s="1"/>
  <c r="AB223" i="31"/>
  <c r="AW223" i="31" s="1"/>
  <c r="AC223" i="31"/>
  <c r="AX223" i="31" s="1"/>
  <c r="AD223" i="31"/>
  <c r="AY223" i="31" s="1"/>
  <c r="AE223" i="31"/>
  <c r="AZ223" i="31" s="1"/>
  <c r="AF223" i="31"/>
  <c r="BA223" i="31" s="1"/>
  <c r="AG223" i="31"/>
  <c r="BB223" i="31" s="1"/>
  <c r="AH223" i="31"/>
  <c r="BC223" i="31" s="1"/>
  <c r="AI223" i="31"/>
  <c r="BD223" i="31" s="1"/>
  <c r="AJ223" i="31"/>
  <c r="BE223" i="31" s="1"/>
  <c r="AK223" i="31"/>
  <c r="BF223" i="31" s="1"/>
  <c r="AL223" i="31"/>
  <c r="BG223" i="31" s="1"/>
  <c r="AM223" i="31"/>
  <c r="BH223" i="31" s="1"/>
  <c r="AN223" i="31"/>
  <c r="BI223" i="31" s="1"/>
  <c r="AO223" i="31"/>
  <c r="BJ223" i="31" s="1"/>
  <c r="AP223" i="31"/>
  <c r="BK223" i="31" s="1"/>
  <c r="AQ223" i="31"/>
  <c r="BL223" i="31" s="1"/>
  <c r="AR223" i="31"/>
  <c r="BM223" i="31" s="1"/>
  <c r="AS223" i="31"/>
  <c r="BN223" i="31" s="1"/>
  <c r="AT223" i="31"/>
  <c r="BO223" i="31" s="1"/>
  <c r="AB224" i="31"/>
  <c r="AW224" i="31" s="1"/>
  <c r="AC224" i="31"/>
  <c r="AX224" i="31" s="1"/>
  <c r="AD224" i="31"/>
  <c r="AY224" i="31" s="1"/>
  <c r="AE224" i="31"/>
  <c r="AZ224" i="31" s="1"/>
  <c r="AF224" i="31"/>
  <c r="BA224" i="31" s="1"/>
  <c r="AG224" i="31"/>
  <c r="BB224" i="31" s="1"/>
  <c r="AH224" i="31"/>
  <c r="BC224" i="31" s="1"/>
  <c r="AI224" i="31"/>
  <c r="BD224" i="31" s="1"/>
  <c r="AJ224" i="31"/>
  <c r="BE224" i="31" s="1"/>
  <c r="AK224" i="31"/>
  <c r="BF224" i="31" s="1"/>
  <c r="AL224" i="31"/>
  <c r="BG224" i="31" s="1"/>
  <c r="AM224" i="31"/>
  <c r="BH224" i="31" s="1"/>
  <c r="AN224" i="31"/>
  <c r="BI224" i="31" s="1"/>
  <c r="AO224" i="31"/>
  <c r="BJ224" i="31" s="1"/>
  <c r="AP224" i="31"/>
  <c r="BK224" i="31" s="1"/>
  <c r="AQ224" i="31"/>
  <c r="BL224" i="31" s="1"/>
  <c r="AR224" i="31"/>
  <c r="BM224" i="31" s="1"/>
  <c r="AS224" i="31"/>
  <c r="BN224" i="31" s="1"/>
  <c r="AT224" i="31"/>
  <c r="BO224" i="31" s="1"/>
  <c r="AB225" i="31"/>
  <c r="AW225" i="31" s="1"/>
  <c r="AC225" i="31"/>
  <c r="AX225" i="31" s="1"/>
  <c r="AD225" i="31"/>
  <c r="AY225" i="31" s="1"/>
  <c r="AE225" i="31"/>
  <c r="AZ225" i="31" s="1"/>
  <c r="AF225" i="31"/>
  <c r="BA225" i="31" s="1"/>
  <c r="AG225" i="31"/>
  <c r="BB225" i="31" s="1"/>
  <c r="AH225" i="31"/>
  <c r="BC225" i="31" s="1"/>
  <c r="AI225" i="31"/>
  <c r="BD225" i="31" s="1"/>
  <c r="AJ225" i="31"/>
  <c r="BE225" i="31" s="1"/>
  <c r="AK225" i="31"/>
  <c r="BF225" i="31" s="1"/>
  <c r="AL225" i="31"/>
  <c r="BG225" i="31" s="1"/>
  <c r="AM225" i="31"/>
  <c r="BH225" i="31" s="1"/>
  <c r="AN225" i="31"/>
  <c r="BI225" i="31" s="1"/>
  <c r="AO225" i="31"/>
  <c r="BJ225" i="31" s="1"/>
  <c r="AP225" i="31"/>
  <c r="BK225" i="31" s="1"/>
  <c r="AQ225" i="31"/>
  <c r="BL225" i="31" s="1"/>
  <c r="AR225" i="31"/>
  <c r="BM225" i="31" s="1"/>
  <c r="AS225" i="31"/>
  <c r="BN225" i="31" s="1"/>
  <c r="AT225" i="31"/>
  <c r="BO225" i="31" s="1"/>
  <c r="BO194" i="31"/>
  <c r="BN194" i="31"/>
  <c r="BM194" i="31"/>
  <c r="BL194" i="31"/>
  <c r="BK194" i="31"/>
  <c r="BJ194" i="31"/>
  <c r="BI194" i="31"/>
  <c r="BH194" i="31"/>
  <c r="BG194" i="31"/>
  <c r="BF194" i="31"/>
  <c r="BE194" i="31"/>
  <c r="BD194" i="31"/>
  <c r="BC194" i="31"/>
  <c r="BB194" i="31"/>
  <c r="BA194" i="31"/>
  <c r="AZ194" i="31"/>
  <c r="AY194" i="31"/>
  <c r="AX194" i="31"/>
  <c r="AW194" i="31"/>
  <c r="AW259" i="31"/>
  <c r="AX259" i="31"/>
  <c r="AY259" i="31"/>
  <c r="AZ259" i="31"/>
  <c r="BA259" i="31"/>
  <c r="BB259" i="31"/>
  <c r="BC259" i="31"/>
  <c r="BD259" i="31"/>
  <c r="BE259" i="31"/>
  <c r="BF259" i="31"/>
  <c r="BG259" i="31"/>
  <c r="BH259" i="31"/>
  <c r="BI259" i="31"/>
  <c r="BJ259" i="31"/>
  <c r="BK259" i="31"/>
  <c r="BL259" i="31"/>
  <c r="BM259" i="31"/>
  <c r="BN259" i="31"/>
  <c r="BO259" i="31"/>
  <c r="AW260" i="31"/>
  <c r="AX260" i="31"/>
  <c r="AY260" i="31"/>
  <c r="AZ260" i="31"/>
  <c r="BA260" i="31"/>
  <c r="BB260" i="31"/>
  <c r="BC260" i="31"/>
  <c r="BD260" i="31"/>
  <c r="BE260" i="31"/>
  <c r="BF260" i="31"/>
  <c r="BG260" i="31"/>
  <c r="BH260" i="31"/>
  <c r="BI260" i="31"/>
  <c r="BJ260" i="31"/>
  <c r="BK260" i="31"/>
  <c r="BL260" i="31"/>
  <c r="BM260" i="31"/>
  <c r="BN260" i="31"/>
  <c r="BO260" i="31"/>
  <c r="AW261" i="31"/>
  <c r="AX261" i="31"/>
  <c r="AY261" i="31"/>
  <c r="AZ261" i="31"/>
  <c r="BA261" i="31"/>
  <c r="BB261" i="31"/>
  <c r="BC261" i="31"/>
  <c r="BD261" i="31"/>
  <c r="BE261" i="31"/>
  <c r="BF261" i="31"/>
  <c r="BG261" i="31"/>
  <c r="BH261" i="31"/>
  <c r="BI261" i="31"/>
  <c r="BJ261" i="31"/>
  <c r="BK261" i="31"/>
  <c r="BL261" i="31"/>
  <c r="BM261" i="31"/>
  <c r="BN261" i="31"/>
  <c r="BO261" i="31"/>
  <c r="AW262" i="31"/>
  <c r="AX262" i="31"/>
  <c r="AY262" i="31"/>
  <c r="AZ262" i="31"/>
  <c r="BA262" i="31"/>
  <c r="BB262" i="31"/>
  <c r="BC262" i="31"/>
  <c r="BD262" i="31"/>
  <c r="BE262" i="31"/>
  <c r="BF262" i="31"/>
  <c r="BG262" i="31"/>
  <c r="BH262" i="31"/>
  <c r="BI262" i="31"/>
  <c r="BJ262" i="31"/>
  <c r="BK262" i="31"/>
  <c r="BL262" i="31"/>
  <c r="BM262" i="31"/>
  <c r="BN262" i="31"/>
  <c r="BO262" i="31"/>
  <c r="AW263" i="31"/>
  <c r="AX263" i="31"/>
  <c r="AY263" i="31"/>
  <c r="AZ263" i="31"/>
  <c r="BA263" i="31"/>
  <c r="BB263" i="31"/>
  <c r="BC263" i="31"/>
  <c r="BD263" i="31"/>
  <c r="BE263" i="31"/>
  <c r="BF263" i="31"/>
  <c r="BG263" i="31"/>
  <c r="BH263" i="31"/>
  <c r="BI263" i="31"/>
  <c r="BJ263" i="31"/>
  <c r="BK263" i="31"/>
  <c r="BL263" i="31"/>
  <c r="BM263" i="31"/>
  <c r="BN263" i="31"/>
  <c r="BO263" i="31"/>
  <c r="AW264" i="31"/>
  <c r="AX264" i="31"/>
  <c r="AY264" i="31"/>
  <c r="AZ264" i="31"/>
  <c r="BA264" i="31"/>
  <c r="BB264" i="31"/>
  <c r="BC264" i="31"/>
  <c r="BD264" i="31"/>
  <c r="BE264" i="31"/>
  <c r="BF264" i="31"/>
  <c r="BG264" i="31"/>
  <c r="BH264" i="31"/>
  <c r="BI264" i="31"/>
  <c r="BJ264" i="31"/>
  <c r="BK264" i="31"/>
  <c r="BL264" i="31"/>
  <c r="BM264" i="31"/>
  <c r="BN264" i="31"/>
  <c r="BO264" i="31"/>
  <c r="AW265" i="31"/>
  <c r="AX265" i="31"/>
  <c r="AY265" i="31"/>
  <c r="AZ265" i="31"/>
  <c r="BA265" i="31"/>
  <c r="BB265" i="31"/>
  <c r="BC265" i="31"/>
  <c r="BD265" i="31"/>
  <c r="BE265" i="31"/>
  <c r="BF265" i="31"/>
  <c r="BG265" i="31"/>
  <c r="BH265" i="31"/>
  <c r="BI265" i="31"/>
  <c r="BJ265" i="31"/>
  <c r="BK265" i="31"/>
  <c r="BL265" i="31"/>
  <c r="BM265" i="31"/>
  <c r="BN265" i="31"/>
  <c r="BO265" i="31"/>
  <c r="AW266" i="31"/>
  <c r="AX266" i="31"/>
  <c r="AY266" i="31"/>
  <c r="AZ266" i="31"/>
  <c r="BA266" i="31"/>
  <c r="BB266" i="31"/>
  <c r="BC266" i="31"/>
  <c r="BD266" i="31"/>
  <c r="BE266" i="31"/>
  <c r="BF266" i="31"/>
  <c r="BG266" i="31"/>
  <c r="BH266" i="31"/>
  <c r="BI266" i="31"/>
  <c r="BJ266" i="31"/>
  <c r="BK266" i="31"/>
  <c r="BL266" i="31"/>
  <c r="BM266" i="31"/>
  <c r="BN266" i="31"/>
  <c r="BO266" i="31"/>
  <c r="AW267" i="31"/>
  <c r="AX267" i="31"/>
  <c r="AY267" i="31"/>
  <c r="AZ267" i="31"/>
  <c r="BA267" i="31"/>
  <c r="BB267" i="31"/>
  <c r="BC267" i="31"/>
  <c r="BD267" i="31"/>
  <c r="BE267" i="31"/>
  <c r="BF267" i="31"/>
  <c r="BG267" i="31"/>
  <c r="BH267" i="31"/>
  <c r="BI267" i="31"/>
  <c r="BJ267" i="31"/>
  <c r="BK267" i="31"/>
  <c r="BL267" i="31"/>
  <c r="BM267" i="31"/>
  <c r="BN267" i="31"/>
  <c r="BO267" i="31"/>
  <c r="AW268" i="31"/>
  <c r="AX268" i="31"/>
  <c r="AY268" i="31"/>
  <c r="AZ268" i="31"/>
  <c r="BA268" i="31"/>
  <c r="BB268" i="31"/>
  <c r="BC268" i="31"/>
  <c r="BD268" i="31"/>
  <c r="BE268" i="31"/>
  <c r="BF268" i="31"/>
  <c r="BG268" i="31"/>
  <c r="BH268" i="31"/>
  <c r="BI268" i="31"/>
  <c r="BJ268" i="31"/>
  <c r="BK268" i="31"/>
  <c r="BL268" i="31"/>
  <c r="BM268" i="31"/>
  <c r="BN268" i="31"/>
  <c r="BO268" i="31"/>
  <c r="AW269" i="31"/>
  <c r="AX269" i="31"/>
  <c r="AY269" i="31"/>
  <c r="AZ269" i="31"/>
  <c r="BA269" i="31"/>
  <c r="BB269" i="31"/>
  <c r="BC269" i="31"/>
  <c r="BD269" i="31"/>
  <c r="BE269" i="31"/>
  <c r="BF269" i="31"/>
  <c r="BG269" i="31"/>
  <c r="BH269" i="31"/>
  <c r="BI269" i="31"/>
  <c r="BJ269" i="31"/>
  <c r="BK269" i="31"/>
  <c r="BL269" i="31"/>
  <c r="BM269" i="31"/>
  <c r="BN269" i="31"/>
  <c r="BO269" i="31"/>
  <c r="AW270" i="31"/>
  <c r="AX270" i="31"/>
  <c r="AY270" i="31"/>
  <c r="AZ270" i="31"/>
  <c r="BA270" i="31"/>
  <c r="BB270" i="31"/>
  <c r="BC270" i="31"/>
  <c r="BD270" i="31"/>
  <c r="BE270" i="31"/>
  <c r="BF270" i="31"/>
  <c r="BG270" i="31"/>
  <c r="BH270" i="31"/>
  <c r="BI270" i="31"/>
  <c r="BJ270" i="31"/>
  <c r="BK270" i="31"/>
  <c r="BL270" i="31"/>
  <c r="BM270" i="31"/>
  <c r="BN270" i="31"/>
  <c r="BO270" i="31"/>
  <c r="AW271" i="31"/>
  <c r="AX271" i="31"/>
  <c r="AY271" i="31"/>
  <c r="AZ271" i="31"/>
  <c r="BA271" i="31"/>
  <c r="BB271" i="31"/>
  <c r="BC271" i="31"/>
  <c r="BD271" i="31"/>
  <c r="BE271" i="31"/>
  <c r="BF271" i="31"/>
  <c r="BG271" i="31"/>
  <c r="BH271" i="31"/>
  <c r="BI271" i="31"/>
  <c r="BJ271" i="31"/>
  <c r="BK271" i="31"/>
  <c r="BL271" i="31"/>
  <c r="BM271" i="31"/>
  <c r="BN271" i="31"/>
  <c r="BO271" i="31"/>
  <c r="AW272" i="31"/>
  <c r="AX272" i="31"/>
  <c r="AY272" i="31"/>
  <c r="AZ272" i="31"/>
  <c r="BA272" i="31"/>
  <c r="BB272" i="31"/>
  <c r="BC272" i="31"/>
  <c r="BD272" i="31"/>
  <c r="BE272" i="31"/>
  <c r="BF272" i="31"/>
  <c r="BG272" i="31"/>
  <c r="BH272" i="31"/>
  <c r="BI272" i="31"/>
  <c r="BJ272" i="31"/>
  <c r="BK272" i="31"/>
  <c r="BL272" i="31"/>
  <c r="BM272" i="31"/>
  <c r="BN272" i="31"/>
  <c r="BO272" i="31"/>
  <c r="AW273" i="31"/>
  <c r="AX273" i="31"/>
  <c r="AY273" i="31"/>
  <c r="AZ273" i="31"/>
  <c r="BA273" i="31"/>
  <c r="BB273" i="31"/>
  <c r="BC273" i="31"/>
  <c r="BD273" i="31"/>
  <c r="BE273" i="31"/>
  <c r="BF273" i="31"/>
  <c r="BG273" i="31"/>
  <c r="BH273" i="31"/>
  <c r="BI273" i="31"/>
  <c r="BJ273" i="31"/>
  <c r="BK273" i="31"/>
  <c r="BL273" i="31"/>
  <c r="BM273" i="31"/>
  <c r="BN273" i="31"/>
  <c r="BO273" i="31"/>
  <c r="AB274" i="31"/>
  <c r="AW274" i="31" s="1"/>
  <c r="AC274" i="31"/>
  <c r="AX274" i="31" s="1"/>
  <c r="AD274" i="31"/>
  <c r="AY274" i="31" s="1"/>
  <c r="AE274" i="31"/>
  <c r="AZ274" i="31" s="1"/>
  <c r="AF274" i="31"/>
  <c r="BA274" i="31" s="1"/>
  <c r="AG274" i="31"/>
  <c r="BB274" i="31" s="1"/>
  <c r="AH274" i="31"/>
  <c r="BC274" i="31" s="1"/>
  <c r="AI274" i="31"/>
  <c r="BD274" i="31" s="1"/>
  <c r="AJ274" i="31"/>
  <c r="BE274" i="31" s="1"/>
  <c r="AK274" i="31"/>
  <c r="BF274" i="31" s="1"/>
  <c r="AL274" i="31"/>
  <c r="BG274" i="31" s="1"/>
  <c r="AM274" i="31"/>
  <c r="BH274" i="31" s="1"/>
  <c r="AN274" i="31"/>
  <c r="BI274" i="31" s="1"/>
  <c r="AO274" i="31"/>
  <c r="BJ274" i="31" s="1"/>
  <c r="AP274" i="31"/>
  <c r="BK274" i="31" s="1"/>
  <c r="AQ274" i="31"/>
  <c r="BL274" i="31" s="1"/>
  <c r="AR274" i="31"/>
  <c r="BM274" i="31" s="1"/>
  <c r="AS274" i="31"/>
  <c r="BN274" i="31" s="1"/>
  <c r="AT274" i="31"/>
  <c r="BO274" i="31" s="1"/>
  <c r="AB275" i="31"/>
  <c r="AW275" i="31" s="1"/>
  <c r="AC275" i="31"/>
  <c r="AX275" i="31" s="1"/>
  <c r="AD275" i="31"/>
  <c r="AY275" i="31" s="1"/>
  <c r="AE275" i="31"/>
  <c r="AZ275" i="31" s="1"/>
  <c r="AF275" i="31"/>
  <c r="BA275" i="31" s="1"/>
  <c r="AG275" i="31"/>
  <c r="BB275" i="31" s="1"/>
  <c r="AH275" i="31"/>
  <c r="BC275" i="31" s="1"/>
  <c r="AI275" i="31"/>
  <c r="BD275" i="31" s="1"/>
  <c r="AJ275" i="31"/>
  <c r="BE275" i="31" s="1"/>
  <c r="AK275" i="31"/>
  <c r="BF275" i="31" s="1"/>
  <c r="AL275" i="31"/>
  <c r="BG275" i="31" s="1"/>
  <c r="AM275" i="31"/>
  <c r="BH275" i="31" s="1"/>
  <c r="AN275" i="31"/>
  <c r="BI275" i="31" s="1"/>
  <c r="AO275" i="31"/>
  <c r="BJ275" i="31" s="1"/>
  <c r="AP275" i="31"/>
  <c r="BK275" i="31" s="1"/>
  <c r="AQ275" i="31"/>
  <c r="BL275" i="31" s="1"/>
  <c r="AR275" i="31"/>
  <c r="BM275" i="31" s="1"/>
  <c r="AS275" i="31"/>
  <c r="BN275" i="31" s="1"/>
  <c r="AT275" i="31"/>
  <c r="BO275" i="31" s="1"/>
  <c r="AB276" i="31"/>
  <c r="AW276" i="31" s="1"/>
  <c r="AC276" i="31"/>
  <c r="AX276" i="31" s="1"/>
  <c r="AD276" i="31"/>
  <c r="AY276" i="31" s="1"/>
  <c r="AE276" i="31"/>
  <c r="AZ276" i="31" s="1"/>
  <c r="AF276" i="31"/>
  <c r="BA276" i="31" s="1"/>
  <c r="AG276" i="31"/>
  <c r="BB276" i="31" s="1"/>
  <c r="AH276" i="31"/>
  <c r="BC276" i="31" s="1"/>
  <c r="AI276" i="31"/>
  <c r="BD276" i="31" s="1"/>
  <c r="AJ276" i="31"/>
  <c r="BE276" i="31" s="1"/>
  <c r="AK276" i="31"/>
  <c r="BF276" i="31" s="1"/>
  <c r="AL276" i="31"/>
  <c r="BG276" i="31" s="1"/>
  <c r="AM276" i="31"/>
  <c r="BH276" i="31" s="1"/>
  <c r="AN276" i="31"/>
  <c r="BI276" i="31" s="1"/>
  <c r="AO276" i="31"/>
  <c r="BJ276" i="31" s="1"/>
  <c r="AP276" i="31"/>
  <c r="BK276" i="31" s="1"/>
  <c r="AQ276" i="31"/>
  <c r="BL276" i="31" s="1"/>
  <c r="AR276" i="31"/>
  <c r="BM276" i="31" s="1"/>
  <c r="AS276" i="31"/>
  <c r="BN276" i="31" s="1"/>
  <c r="AT276" i="31"/>
  <c r="BO276" i="31" s="1"/>
  <c r="AB277" i="31"/>
  <c r="AW277" i="31" s="1"/>
  <c r="AC277" i="31"/>
  <c r="AX277" i="31" s="1"/>
  <c r="AD277" i="31"/>
  <c r="AY277" i="31" s="1"/>
  <c r="AE277" i="31"/>
  <c r="AZ277" i="31" s="1"/>
  <c r="AF277" i="31"/>
  <c r="BA277" i="31" s="1"/>
  <c r="AG277" i="31"/>
  <c r="BB277" i="31" s="1"/>
  <c r="AH277" i="31"/>
  <c r="BC277" i="31" s="1"/>
  <c r="AI277" i="31"/>
  <c r="BD277" i="31" s="1"/>
  <c r="AJ277" i="31"/>
  <c r="BE277" i="31" s="1"/>
  <c r="AK277" i="31"/>
  <c r="BF277" i="31" s="1"/>
  <c r="AL277" i="31"/>
  <c r="BG277" i="31" s="1"/>
  <c r="AM277" i="31"/>
  <c r="BH277" i="31" s="1"/>
  <c r="AN277" i="31"/>
  <c r="BI277" i="31" s="1"/>
  <c r="AO277" i="31"/>
  <c r="BJ277" i="31" s="1"/>
  <c r="AP277" i="31"/>
  <c r="BK277" i="31" s="1"/>
  <c r="AQ277" i="31"/>
  <c r="BL277" i="31" s="1"/>
  <c r="AR277" i="31"/>
  <c r="BM277" i="31" s="1"/>
  <c r="AS277" i="31"/>
  <c r="BN277" i="31" s="1"/>
  <c r="AT277" i="31"/>
  <c r="BO277" i="31" s="1"/>
  <c r="AB278" i="31"/>
  <c r="AW278" i="31" s="1"/>
  <c r="AC278" i="31"/>
  <c r="AX278" i="31" s="1"/>
  <c r="AD278" i="31"/>
  <c r="AY278" i="31" s="1"/>
  <c r="AE278" i="31"/>
  <c r="AZ278" i="31" s="1"/>
  <c r="AF278" i="31"/>
  <c r="BA278" i="31" s="1"/>
  <c r="AG278" i="31"/>
  <c r="BB278" i="31" s="1"/>
  <c r="AH278" i="31"/>
  <c r="BC278" i="31" s="1"/>
  <c r="AI278" i="31"/>
  <c r="BD278" i="31" s="1"/>
  <c r="AJ278" i="31"/>
  <c r="BE278" i="31" s="1"/>
  <c r="AK278" i="31"/>
  <c r="BF278" i="31" s="1"/>
  <c r="AL278" i="31"/>
  <c r="BG278" i="31" s="1"/>
  <c r="AM278" i="31"/>
  <c r="BH278" i="31" s="1"/>
  <c r="AN278" i="31"/>
  <c r="BI278" i="31" s="1"/>
  <c r="AO278" i="31"/>
  <c r="BJ278" i="31" s="1"/>
  <c r="AP278" i="31"/>
  <c r="BK278" i="31" s="1"/>
  <c r="AQ278" i="31"/>
  <c r="BL278" i="31" s="1"/>
  <c r="AR278" i="31"/>
  <c r="BM278" i="31" s="1"/>
  <c r="AS278" i="31"/>
  <c r="BN278" i="31" s="1"/>
  <c r="AT278" i="31"/>
  <c r="BO278" i="31" s="1"/>
  <c r="AB279" i="31"/>
  <c r="AW279" i="31" s="1"/>
  <c r="AC279" i="31"/>
  <c r="AX279" i="31" s="1"/>
  <c r="AD279" i="31"/>
  <c r="AY279" i="31" s="1"/>
  <c r="AE279" i="31"/>
  <c r="AZ279" i="31" s="1"/>
  <c r="AF279" i="31"/>
  <c r="BA279" i="31" s="1"/>
  <c r="AG279" i="31"/>
  <c r="BB279" i="31" s="1"/>
  <c r="AH279" i="31"/>
  <c r="BC279" i="31" s="1"/>
  <c r="AI279" i="31"/>
  <c r="BD279" i="31" s="1"/>
  <c r="AJ279" i="31"/>
  <c r="BE279" i="31" s="1"/>
  <c r="AK279" i="31"/>
  <c r="BF279" i="31" s="1"/>
  <c r="AL279" i="31"/>
  <c r="BG279" i="31" s="1"/>
  <c r="AM279" i="31"/>
  <c r="BH279" i="31" s="1"/>
  <c r="AN279" i="31"/>
  <c r="BI279" i="31" s="1"/>
  <c r="AO279" i="31"/>
  <c r="BJ279" i="31" s="1"/>
  <c r="AP279" i="31"/>
  <c r="BK279" i="31" s="1"/>
  <c r="AQ279" i="31"/>
  <c r="BL279" i="31" s="1"/>
  <c r="AR279" i="31"/>
  <c r="BM279" i="31" s="1"/>
  <c r="AS279" i="31"/>
  <c r="BN279" i="31" s="1"/>
  <c r="AT279" i="31"/>
  <c r="BO279" i="31" s="1"/>
  <c r="AB280" i="31"/>
  <c r="AW280" i="31" s="1"/>
  <c r="AC280" i="31"/>
  <c r="AX280" i="31" s="1"/>
  <c r="AD280" i="31"/>
  <c r="AY280" i="31" s="1"/>
  <c r="AE280" i="31"/>
  <c r="AZ280" i="31" s="1"/>
  <c r="AF280" i="31"/>
  <c r="BA280" i="31" s="1"/>
  <c r="AG280" i="31"/>
  <c r="BB280" i="31" s="1"/>
  <c r="AH280" i="31"/>
  <c r="BC280" i="31" s="1"/>
  <c r="AI280" i="31"/>
  <c r="BD280" i="31" s="1"/>
  <c r="AJ280" i="31"/>
  <c r="BE280" i="31" s="1"/>
  <c r="AK280" i="31"/>
  <c r="BF280" i="31" s="1"/>
  <c r="AL280" i="31"/>
  <c r="BG280" i="31" s="1"/>
  <c r="AM280" i="31"/>
  <c r="BH280" i="31" s="1"/>
  <c r="AN280" i="31"/>
  <c r="BI280" i="31" s="1"/>
  <c r="AO280" i="31"/>
  <c r="BJ280" i="31" s="1"/>
  <c r="AP280" i="31"/>
  <c r="BK280" i="31" s="1"/>
  <c r="AQ280" i="31"/>
  <c r="BL280" i="31" s="1"/>
  <c r="AR280" i="31"/>
  <c r="BM280" i="31" s="1"/>
  <c r="AS280" i="31"/>
  <c r="BN280" i="31" s="1"/>
  <c r="AT280" i="31"/>
  <c r="BO280" i="31" s="1"/>
  <c r="AB281" i="31"/>
  <c r="AW281" i="31" s="1"/>
  <c r="AC281" i="31"/>
  <c r="AX281" i="31" s="1"/>
  <c r="AD281" i="31"/>
  <c r="AY281" i="31" s="1"/>
  <c r="AE281" i="31"/>
  <c r="AZ281" i="31" s="1"/>
  <c r="AF281" i="31"/>
  <c r="BA281" i="31" s="1"/>
  <c r="AG281" i="31"/>
  <c r="BB281" i="31" s="1"/>
  <c r="AH281" i="31"/>
  <c r="BC281" i="31" s="1"/>
  <c r="AI281" i="31"/>
  <c r="BD281" i="31" s="1"/>
  <c r="AJ281" i="31"/>
  <c r="BE281" i="31" s="1"/>
  <c r="AK281" i="31"/>
  <c r="BF281" i="31" s="1"/>
  <c r="AL281" i="31"/>
  <c r="BG281" i="31" s="1"/>
  <c r="AM281" i="31"/>
  <c r="BH281" i="31" s="1"/>
  <c r="AN281" i="31"/>
  <c r="BI281" i="31" s="1"/>
  <c r="AO281" i="31"/>
  <c r="BJ281" i="31" s="1"/>
  <c r="AP281" i="31"/>
  <c r="BK281" i="31" s="1"/>
  <c r="AQ281" i="31"/>
  <c r="BL281" i="31" s="1"/>
  <c r="AR281" i="31"/>
  <c r="BM281" i="31" s="1"/>
  <c r="AS281" i="31"/>
  <c r="BN281" i="31" s="1"/>
  <c r="AT281" i="31"/>
  <c r="BO281" i="31" s="1"/>
  <c r="AB282" i="31"/>
  <c r="AW282" i="31" s="1"/>
  <c r="AC282" i="31"/>
  <c r="AX282" i="31" s="1"/>
  <c r="AD282" i="31"/>
  <c r="AY282" i="31" s="1"/>
  <c r="AE282" i="31"/>
  <c r="AZ282" i="31" s="1"/>
  <c r="AF282" i="31"/>
  <c r="BA282" i="31" s="1"/>
  <c r="AG282" i="31"/>
  <c r="BB282" i="31" s="1"/>
  <c r="AH282" i="31"/>
  <c r="BC282" i="31" s="1"/>
  <c r="AI282" i="31"/>
  <c r="BD282" i="31" s="1"/>
  <c r="AJ282" i="31"/>
  <c r="BE282" i="31" s="1"/>
  <c r="AK282" i="31"/>
  <c r="BF282" i="31" s="1"/>
  <c r="AL282" i="31"/>
  <c r="BG282" i="31" s="1"/>
  <c r="AM282" i="31"/>
  <c r="BH282" i="31" s="1"/>
  <c r="AN282" i="31"/>
  <c r="BI282" i="31" s="1"/>
  <c r="AO282" i="31"/>
  <c r="BJ282" i="31" s="1"/>
  <c r="AP282" i="31"/>
  <c r="BK282" i="31" s="1"/>
  <c r="AQ282" i="31"/>
  <c r="BL282" i="31" s="1"/>
  <c r="AR282" i="31"/>
  <c r="BM282" i="31" s="1"/>
  <c r="AS282" i="31"/>
  <c r="BN282" i="31" s="1"/>
  <c r="AT282" i="31"/>
  <c r="BO282" i="31" s="1"/>
  <c r="AB283" i="31"/>
  <c r="AW283" i="31" s="1"/>
  <c r="AC283" i="31"/>
  <c r="AX283" i="31" s="1"/>
  <c r="AD283" i="31"/>
  <c r="AY283" i="31" s="1"/>
  <c r="AE283" i="31"/>
  <c r="AZ283" i="31" s="1"/>
  <c r="AF283" i="31"/>
  <c r="BA283" i="31" s="1"/>
  <c r="AG283" i="31"/>
  <c r="BB283" i="31" s="1"/>
  <c r="AH283" i="31"/>
  <c r="BC283" i="31" s="1"/>
  <c r="AI283" i="31"/>
  <c r="BD283" i="31" s="1"/>
  <c r="AJ283" i="31"/>
  <c r="BE283" i="31" s="1"/>
  <c r="AK283" i="31"/>
  <c r="BF283" i="31" s="1"/>
  <c r="AL283" i="31"/>
  <c r="BG283" i="31" s="1"/>
  <c r="AM283" i="31"/>
  <c r="BH283" i="31" s="1"/>
  <c r="AN283" i="31"/>
  <c r="BI283" i="31" s="1"/>
  <c r="AO283" i="31"/>
  <c r="BJ283" i="31" s="1"/>
  <c r="AP283" i="31"/>
  <c r="BK283" i="31" s="1"/>
  <c r="AQ283" i="31"/>
  <c r="BL283" i="31" s="1"/>
  <c r="AR283" i="31"/>
  <c r="BM283" i="31" s="1"/>
  <c r="AS283" i="31"/>
  <c r="BN283" i="31" s="1"/>
  <c r="AT283" i="31"/>
  <c r="BO283" i="31" s="1"/>
  <c r="AB284" i="31"/>
  <c r="AW284" i="31" s="1"/>
  <c r="AC284" i="31"/>
  <c r="AX284" i="31" s="1"/>
  <c r="AD284" i="31"/>
  <c r="AY284" i="31" s="1"/>
  <c r="AE284" i="31"/>
  <c r="AZ284" i="31" s="1"/>
  <c r="AF284" i="31"/>
  <c r="BA284" i="31" s="1"/>
  <c r="AG284" i="31"/>
  <c r="BB284" i="31" s="1"/>
  <c r="AH284" i="31"/>
  <c r="BC284" i="31" s="1"/>
  <c r="AI284" i="31"/>
  <c r="BD284" i="31" s="1"/>
  <c r="AJ284" i="31"/>
  <c r="BE284" i="31" s="1"/>
  <c r="AK284" i="31"/>
  <c r="BF284" i="31" s="1"/>
  <c r="AL284" i="31"/>
  <c r="BG284" i="31" s="1"/>
  <c r="AM284" i="31"/>
  <c r="BH284" i="31" s="1"/>
  <c r="AN284" i="31"/>
  <c r="BI284" i="31" s="1"/>
  <c r="AO284" i="31"/>
  <c r="BJ284" i="31" s="1"/>
  <c r="AP284" i="31"/>
  <c r="BK284" i="31" s="1"/>
  <c r="AQ284" i="31"/>
  <c r="BL284" i="31" s="1"/>
  <c r="AR284" i="31"/>
  <c r="BM284" i="31" s="1"/>
  <c r="AS284" i="31"/>
  <c r="BN284" i="31" s="1"/>
  <c r="AT284" i="31"/>
  <c r="BO284" i="31" s="1"/>
  <c r="AB285" i="31"/>
  <c r="AW285" i="31" s="1"/>
  <c r="AC285" i="31"/>
  <c r="AX285" i="31" s="1"/>
  <c r="AD285" i="31"/>
  <c r="AY285" i="31" s="1"/>
  <c r="AE285" i="31"/>
  <c r="AZ285" i="31" s="1"/>
  <c r="AF285" i="31"/>
  <c r="BA285" i="31" s="1"/>
  <c r="AG285" i="31"/>
  <c r="BB285" i="31" s="1"/>
  <c r="AH285" i="31"/>
  <c r="BC285" i="31" s="1"/>
  <c r="AI285" i="31"/>
  <c r="BD285" i="31" s="1"/>
  <c r="AJ285" i="31"/>
  <c r="BE285" i="31" s="1"/>
  <c r="AK285" i="31"/>
  <c r="BF285" i="31" s="1"/>
  <c r="AL285" i="31"/>
  <c r="BG285" i="31" s="1"/>
  <c r="AM285" i="31"/>
  <c r="BH285" i="31" s="1"/>
  <c r="AN285" i="31"/>
  <c r="BI285" i="31" s="1"/>
  <c r="AO285" i="31"/>
  <c r="BJ285" i="31" s="1"/>
  <c r="AP285" i="31"/>
  <c r="BK285" i="31" s="1"/>
  <c r="AQ285" i="31"/>
  <c r="BL285" i="31" s="1"/>
  <c r="AR285" i="31"/>
  <c r="BM285" i="31" s="1"/>
  <c r="AS285" i="31"/>
  <c r="BN285" i="31" s="1"/>
  <c r="AT285" i="31"/>
  <c r="BO285" i="31" s="1"/>
  <c r="AB286" i="31"/>
  <c r="AW286" i="31" s="1"/>
  <c r="AC286" i="31"/>
  <c r="AX286" i="31" s="1"/>
  <c r="AD286" i="31"/>
  <c r="AY286" i="31" s="1"/>
  <c r="AE286" i="31"/>
  <c r="AZ286" i="31" s="1"/>
  <c r="AF286" i="31"/>
  <c r="BA286" i="31" s="1"/>
  <c r="AG286" i="31"/>
  <c r="BB286" i="31" s="1"/>
  <c r="AH286" i="31"/>
  <c r="BC286" i="31" s="1"/>
  <c r="AI286" i="31"/>
  <c r="BD286" i="31" s="1"/>
  <c r="AJ286" i="31"/>
  <c r="BE286" i="31" s="1"/>
  <c r="AK286" i="31"/>
  <c r="BF286" i="31" s="1"/>
  <c r="AL286" i="31"/>
  <c r="BG286" i="31" s="1"/>
  <c r="AM286" i="31"/>
  <c r="BH286" i="31" s="1"/>
  <c r="AN286" i="31"/>
  <c r="BI286" i="31" s="1"/>
  <c r="AO286" i="31"/>
  <c r="BJ286" i="31" s="1"/>
  <c r="AP286" i="31"/>
  <c r="BK286" i="31" s="1"/>
  <c r="AQ286" i="31"/>
  <c r="BL286" i="31" s="1"/>
  <c r="AR286" i="31"/>
  <c r="BM286" i="31" s="1"/>
  <c r="AS286" i="31"/>
  <c r="BN286" i="31" s="1"/>
  <c r="AT286" i="31"/>
  <c r="BO286" i="31" s="1"/>
  <c r="AB287" i="31"/>
  <c r="AW287" i="31" s="1"/>
  <c r="AC287" i="31"/>
  <c r="AX287" i="31" s="1"/>
  <c r="AD287" i="31"/>
  <c r="AY287" i="31" s="1"/>
  <c r="AE287" i="31"/>
  <c r="AZ287" i="31" s="1"/>
  <c r="AF287" i="31"/>
  <c r="BA287" i="31" s="1"/>
  <c r="AG287" i="31"/>
  <c r="BB287" i="31" s="1"/>
  <c r="AH287" i="31"/>
  <c r="BC287" i="31" s="1"/>
  <c r="AI287" i="31"/>
  <c r="BD287" i="31" s="1"/>
  <c r="AJ287" i="31"/>
  <c r="BE287" i="31" s="1"/>
  <c r="AK287" i="31"/>
  <c r="BF287" i="31" s="1"/>
  <c r="AL287" i="31"/>
  <c r="BG287" i="31" s="1"/>
  <c r="AM287" i="31"/>
  <c r="BH287" i="31" s="1"/>
  <c r="AN287" i="31"/>
  <c r="BI287" i="31" s="1"/>
  <c r="AO287" i="31"/>
  <c r="BJ287" i="31" s="1"/>
  <c r="AP287" i="31"/>
  <c r="BK287" i="31" s="1"/>
  <c r="AQ287" i="31"/>
  <c r="BL287" i="31" s="1"/>
  <c r="AR287" i="31"/>
  <c r="BM287" i="31" s="1"/>
  <c r="AS287" i="31"/>
  <c r="BN287" i="31" s="1"/>
  <c r="AT287" i="31"/>
  <c r="BO287" i="31" s="1"/>
  <c r="AB288" i="31"/>
  <c r="AW288" i="31" s="1"/>
  <c r="AC288" i="31"/>
  <c r="AX288" i="31" s="1"/>
  <c r="AD288" i="31"/>
  <c r="AY288" i="31" s="1"/>
  <c r="AE288" i="31"/>
  <c r="AZ288" i="31" s="1"/>
  <c r="AF288" i="31"/>
  <c r="BA288" i="31" s="1"/>
  <c r="AG288" i="31"/>
  <c r="BB288" i="31" s="1"/>
  <c r="AH288" i="31"/>
  <c r="BC288" i="31" s="1"/>
  <c r="AI288" i="31"/>
  <c r="BD288" i="31" s="1"/>
  <c r="AJ288" i="31"/>
  <c r="BE288" i="31" s="1"/>
  <c r="AK288" i="31"/>
  <c r="BF288" i="31" s="1"/>
  <c r="AL288" i="31"/>
  <c r="BG288" i="31" s="1"/>
  <c r="AM288" i="31"/>
  <c r="BH288" i="31" s="1"/>
  <c r="AN288" i="31"/>
  <c r="BI288" i="31" s="1"/>
  <c r="AO288" i="31"/>
  <c r="BJ288" i="31" s="1"/>
  <c r="AP288" i="31"/>
  <c r="BK288" i="31" s="1"/>
  <c r="AQ288" i="31"/>
  <c r="BL288" i="31" s="1"/>
  <c r="AR288" i="31"/>
  <c r="BM288" i="31" s="1"/>
  <c r="AS288" i="31"/>
  <c r="BN288" i="31" s="1"/>
  <c r="AT288" i="31"/>
  <c r="BO288" i="31" s="1"/>
  <c r="AB289" i="31"/>
  <c r="AW289" i="31" s="1"/>
  <c r="AC289" i="31"/>
  <c r="AX289" i="31" s="1"/>
  <c r="AD289" i="31"/>
  <c r="AY289" i="31" s="1"/>
  <c r="AE289" i="31"/>
  <c r="AZ289" i="31" s="1"/>
  <c r="AF289" i="31"/>
  <c r="BA289" i="31" s="1"/>
  <c r="AG289" i="31"/>
  <c r="BB289" i="31" s="1"/>
  <c r="AH289" i="31"/>
  <c r="BC289" i="31" s="1"/>
  <c r="AI289" i="31"/>
  <c r="BD289" i="31" s="1"/>
  <c r="AJ289" i="31"/>
  <c r="BE289" i="31" s="1"/>
  <c r="AK289" i="31"/>
  <c r="BF289" i="31" s="1"/>
  <c r="AL289" i="31"/>
  <c r="BG289" i="31" s="1"/>
  <c r="AM289" i="31"/>
  <c r="BH289" i="31" s="1"/>
  <c r="AN289" i="31"/>
  <c r="BI289" i="31" s="1"/>
  <c r="AO289" i="31"/>
  <c r="BJ289" i="31" s="1"/>
  <c r="AP289" i="31"/>
  <c r="BK289" i="31" s="1"/>
  <c r="AQ289" i="31"/>
  <c r="BL289" i="31" s="1"/>
  <c r="AR289" i="31"/>
  <c r="BM289" i="31" s="1"/>
  <c r="AS289" i="31"/>
  <c r="BN289" i="31" s="1"/>
  <c r="AT289" i="31"/>
  <c r="BO289" i="31" s="1"/>
  <c r="AB290" i="31"/>
  <c r="AW290" i="31" s="1"/>
  <c r="AC290" i="31"/>
  <c r="AX290" i="31" s="1"/>
  <c r="AD290" i="31"/>
  <c r="AY290" i="31" s="1"/>
  <c r="AE290" i="31"/>
  <c r="AZ290" i="31" s="1"/>
  <c r="AF290" i="31"/>
  <c r="BA290" i="31" s="1"/>
  <c r="AG290" i="31"/>
  <c r="BB290" i="31" s="1"/>
  <c r="AH290" i="31"/>
  <c r="BC290" i="31" s="1"/>
  <c r="AI290" i="31"/>
  <c r="BD290" i="31" s="1"/>
  <c r="AJ290" i="31"/>
  <c r="BE290" i="31" s="1"/>
  <c r="AK290" i="31"/>
  <c r="BF290" i="31" s="1"/>
  <c r="AL290" i="31"/>
  <c r="BG290" i="31" s="1"/>
  <c r="AM290" i="31"/>
  <c r="BH290" i="31" s="1"/>
  <c r="AN290" i="31"/>
  <c r="BI290" i="31" s="1"/>
  <c r="AO290" i="31"/>
  <c r="BJ290" i="31" s="1"/>
  <c r="AP290" i="31"/>
  <c r="BK290" i="31" s="1"/>
  <c r="AQ290" i="31"/>
  <c r="BL290" i="31" s="1"/>
  <c r="AR290" i="31"/>
  <c r="BM290" i="31" s="1"/>
  <c r="AS290" i="31"/>
  <c r="BN290" i="31" s="1"/>
  <c r="AT290" i="31"/>
  <c r="BO290" i="31" s="1"/>
  <c r="BO258" i="31"/>
  <c r="BN258" i="31"/>
  <c r="BM258" i="31"/>
  <c r="BL258" i="31"/>
  <c r="BK258" i="31"/>
  <c r="BJ258" i="31"/>
  <c r="BI258" i="31"/>
  <c r="BH258" i="31"/>
  <c r="BG258" i="31"/>
  <c r="BF258" i="31"/>
  <c r="BE258" i="31"/>
  <c r="BD258" i="31"/>
  <c r="BC258" i="31"/>
  <c r="BB258" i="31"/>
  <c r="BA258" i="31"/>
  <c r="AZ258" i="31"/>
  <c r="AY258" i="31"/>
  <c r="AX258" i="31"/>
  <c r="AW258" i="31"/>
  <c r="AW131" i="31"/>
  <c r="AX131" i="31"/>
  <c r="AY131" i="31"/>
  <c r="AZ131" i="31"/>
  <c r="BA131" i="31"/>
  <c r="BB131" i="31"/>
  <c r="BC131" i="31"/>
  <c r="BD131" i="31"/>
  <c r="BE131" i="31"/>
  <c r="BF131" i="31"/>
  <c r="BG131" i="31"/>
  <c r="BH131" i="31"/>
  <c r="BI131" i="31"/>
  <c r="BJ131" i="31"/>
  <c r="BK131" i="31"/>
  <c r="BL131" i="31"/>
  <c r="BM131" i="31"/>
  <c r="BN131" i="31"/>
  <c r="BO131" i="31"/>
  <c r="AW132" i="31"/>
  <c r="AX132" i="31"/>
  <c r="AY132" i="31"/>
  <c r="AZ132" i="31"/>
  <c r="BA132" i="31"/>
  <c r="BB132" i="31"/>
  <c r="BC132" i="31"/>
  <c r="BD132" i="31"/>
  <c r="BE132" i="31"/>
  <c r="BF132" i="31"/>
  <c r="BG132" i="31"/>
  <c r="BH132" i="31"/>
  <c r="BI132" i="31"/>
  <c r="BJ132" i="31"/>
  <c r="BK132" i="31"/>
  <c r="BL132" i="31"/>
  <c r="BM132" i="31"/>
  <c r="BN132" i="31"/>
  <c r="BO132" i="31"/>
  <c r="AW133" i="31"/>
  <c r="AX133" i="31"/>
  <c r="AY133" i="31"/>
  <c r="AZ133" i="31"/>
  <c r="BA133" i="31"/>
  <c r="BB133" i="31"/>
  <c r="BC133" i="31"/>
  <c r="BD133" i="31"/>
  <c r="BE133" i="31"/>
  <c r="BF133" i="31"/>
  <c r="BG133" i="31"/>
  <c r="BH133" i="31"/>
  <c r="BI133" i="31"/>
  <c r="BJ133" i="31"/>
  <c r="BK133" i="31"/>
  <c r="BL133" i="31"/>
  <c r="BM133" i="31"/>
  <c r="BN133" i="31"/>
  <c r="BO133" i="31"/>
  <c r="AW134" i="31"/>
  <c r="AX134" i="31"/>
  <c r="AY134" i="31"/>
  <c r="AZ134" i="31"/>
  <c r="BA134" i="31"/>
  <c r="BB134" i="31"/>
  <c r="BC134" i="31"/>
  <c r="BD134" i="31"/>
  <c r="BE134" i="31"/>
  <c r="BF134" i="31"/>
  <c r="BG134" i="31"/>
  <c r="BH134" i="31"/>
  <c r="BI134" i="31"/>
  <c r="BJ134" i="31"/>
  <c r="BK134" i="31"/>
  <c r="BL134" i="31"/>
  <c r="BM134" i="31"/>
  <c r="BN134" i="31"/>
  <c r="BO134" i="31"/>
  <c r="AW135" i="31"/>
  <c r="AX135" i="31"/>
  <c r="AY135" i="31"/>
  <c r="AZ135" i="31"/>
  <c r="BA135" i="31"/>
  <c r="BB135" i="31"/>
  <c r="BC135" i="31"/>
  <c r="BD135" i="31"/>
  <c r="BE135" i="31"/>
  <c r="BF135" i="31"/>
  <c r="BG135" i="31"/>
  <c r="BH135" i="31"/>
  <c r="BI135" i="31"/>
  <c r="BJ135" i="31"/>
  <c r="BK135" i="31"/>
  <c r="BL135" i="31"/>
  <c r="BM135" i="31"/>
  <c r="BN135" i="31"/>
  <c r="BO135" i="31"/>
  <c r="AW136" i="31"/>
  <c r="AX136" i="31"/>
  <c r="AY136" i="31"/>
  <c r="AZ136" i="31"/>
  <c r="BA136" i="31"/>
  <c r="BB136" i="31"/>
  <c r="BC136" i="31"/>
  <c r="BD136" i="31"/>
  <c r="BE136" i="31"/>
  <c r="BF136" i="31"/>
  <c r="BG136" i="31"/>
  <c r="BH136" i="31"/>
  <c r="BI136" i="31"/>
  <c r="BJ136" i="31"/>
  <c r="BK136" i="31"/>
  <c r="BL136" i="31"/>
  <c r="BM136" i="31"/>
  <c r="BN136" i="31"/>
  <c r="BO136" i="31"/>
  <c r="AW137" i="31"/>
  <c r="AX137" i="31"/>
  <c r="AY137" i="31"/>
  <c r="AZ137" i="31"/>
  <c r="BA137" i="31"/>
  <c r="BB137" i="31"/>
  <c r="BC137" i="31"/>
  <c r="BD137" i="31"/>
  <c r="BE137" i="31"/>
  <c r="BF137" i="31"/>
  <c r="BG137" i="31"/>
  <c r="BH137" i="31"/>
  <c r="BI137" i="31"/>
  <c r="BJ137" i="31"/>
  <c r="BK137" i="31"/>
  <c r="BL137" i="31"/>
  <c r="BM137" i="31"/>
  <c r="BN137" i="31"/>
  <c r="BO137" i="31"/>
  <c r="AB138" i="31"/>
  <c r="AW138" i="31" s="1"/>
  <c r="AC138" i="31"/>
  <c r="AX138" i="31" s="1"/>
  <c r="AD138" i="31"/>
  <c r="AY138" i="31" s="1"/>
  <c r="AE138" i="31"/>
  <c r="AZ138" i="31" s="1"/>
  <c r="AF138" i="31"/>
  <c r="BA138" i="31" s="1"/>
  <c r="AG138" i="31"/>
  <c r="BB138" i="31" s="1"/>
  <c r="AH138" i="31"/>
  <c r="BC138" i="31" s="1"/>
  <c r="AI138" i="31"/>
  <c r="BD138" i="31" s="1"/>
  <c r="AJ138" i="31"/>
  <c r="BE138" i="31" s="1"/>
  <c r="AK138" i="31"/>
  <c r="BF138" i="31" s="1"/>
  <c r="AL138" i="31"/>
  <c r="BG138" i="31" s="1"/>
  <c r="AM138" i="31"/>
  <c r="BH138" i="31" s="1"/>
  <c r="AN138" i="31"/>
  <c r="BI138" i="31" s="1"/>
  <c r="AO138" i="31"/>
  <c r="BJ138" i="31" s="1"/>
  <c r="AP138" i="31"/>
  <c r="BK138" i="31" s="1"/>
  <c r="AQ138" i="31"/>
  <c r="BL138" i="31" s="1"/>
  <c r="AR138" i="31"/>
  <c r="BM138" i="31" s="1"/>
  <c r="AS138" i="31"/>
  <c r="BN138" i="31" s="1"/>
  <c r="AT138" i="31"/>
  <c r="BO138" i="31" s="1"/>
  <c r="AB139" i="31"/>
  <c r="AW139" i="31" s="1"/>
  <c r="AC139" i="31"/>
  <c r="AX139" i="31" s="1"/>
  <c r="AD139" i="31"/>
  <c r="AY139" i="31" s="1"/>
  <c r="AE139" i="31"/>
  <c r="AZ139" i="31" s="1"/>
  <c r="AF139" i="31"/>
  <c r="BA139" i="31" s="1"/>
  <c r="AG139" i="31"/>
  <c r="BB139" i="31" s="1"/>
  <c r="AH139" i="31"/>
  <c r="BC139" i="31" s="1"/>
  <c r="AI139" i="31"/>
  <c r="BD139" i="31" s="1"/>
  <c r="AJ139" i="31"/>
  <c r="BE139" i="31" s="1"/>
  <c r="AK139" i="31"/>
  <c r="BF139" i="31" s="1"/>
  <c r="AL139" i="31"/>
  <c r="BG139" i="31" s="1"/>
  <c r="AM139" i="31"/>
  <c r="BH139" i="31" s="1"/>
  <c r="AN139" i="31"/>
  <c r="BI139" i="31" s="1"/>
  <c r="AO139" i="31"/>
  <c r="BJ139" i="31" s="1"/>
  <c r="AP139" i="31"/>
  <c r="BK139" i="31" s="1"/>
  <c r="AQ139" i="31"/>
  <c r="BL139" i="31" s="1"/>
  <c r="AR139" i="31"/>
  <c r="BM139" i="31" s="1"/>
  <c r="AS139" i="31"/>
  <c r="BN139" i="31" s="1"/>
  <c r="AT139" i="31"/>
  <c r="BO139" i="31" s="1"/>
  <c r="AB140" i="31"/>
  <c r="AW140" i="31" s="1"/>
  <c r="AC140" i="31"/>
  <c r="AX140" i="31" s="1"/>
  <c r="AD140" i="31"/>
  <c r="AY140" i="31" s="1"/>
  <c r="AE140" i="31"/>
  <c r="AZ140" i="31" s="1"/>
  <c r="AF140" i="31"/>
  <c r="BA140" i="31" s="1"/>
  <c r="AG140" i="31"/>
  <c r="BB140" i="31" s="1"/>
  <c r="AH140" i="31"/>
  <c r="BC140" i="31" s="1"/>
  <c r="AI140" i="31"/>
  <c r="BD140" i="31" s="1"/>
  <c r="AJ140" i="31"/>
  <c r="BE140" i="31" s="1"/>
  <c r="AK140" i="31"/>
  <c r="BF140" i="31" s="1"/>
  <c r="AL140" i="31"/>
  <c r="BG140" i="31" s="1"/>
  <c r="AM140" i="31"/>
  <c r="BH140" i="31" s="1"/>
  <c r="AN140" i="31"/>
  <c r="BI140" i="31" s="1"/>
  <c r="AO140" i="31"/>
  <c r="BJ140" i="31" s="1"/>
  <c r="AP140" i="31"/>
  <c r="BK140" i="31" s="1"/>
  <c r="AQ140" i="31"/>
  <c r="BL140" i="31" s="1"/>
  <c r="AR140" i="31"/>
  <c r="BM140" i="31" s="1"/>
  <c r="AS140" i="31"/>
  <c r="BN140" i="31" s="1"/>
  <c r="AT140" i="31"/>
  <c r="BO140" i="31" s="1"/>
  <c r="AB141" i="31"/>
  <c r="AW141" i="31" s="1"/>
  <c r="AC141" i="31"/>
  <c r="AX141" i="31" s="1"/>
  <c r="AD141" i="31"/>
  <c r="AY141" i="31" s="1"/>
  <c r="AE141" i="31"/>
  <c r="AZ141" i="31" s="1"/>
  <c r="AF141" i="31"/>
  <c r="BA141" i="31" s="1"/>
  <c r="AG141" i="31"/>
  <c r="BB141" i="31" s="1"/>
  <c r="AH141" i="31"/>
  <c r="BC141" i="31" s="1"/>
  <c r="AI141" i="31"/>
  <c r="BD141" i="31" s="1"/>
  <c r="AJ141" i="31"/>
  <c r="BE141" i="31" s="1"/>
  <c r="AK141" i="31"/>
  <c r="BF141" i="31" s="1"/>
  <c r="AL141" i="31"/>
  <c r="BG141" i="31" s="1"/>
  <c r="AM141" i="31"/>
  <c r="BH141" i="31" s="1"/>
  <c r="AN141" i="31"/>
  <c r="BI141" i="31" s="1"/>
  <c r="AO141" i="31"/>
  <c r="BJ141" i="31" s="1"/>
  <c r="AP141" i="31"/>
  <c r="BK141" i="31" s="1"/>
  <c r="AQ141" i="31"/>
  <c r="BL141" i="31" s="1"/>
  <c r="AR141" i="31"/>
  <c r="BM141" i="31" s="1"/>
  <c r="AS141" i="31"/>
  <c r="BN141" i="31" s="1"/>
  <c r="AT141" i="31"/>
  <c r="BO141" i="31" s="1"/>
  <c r="AB142" i="31"/>
  <c r="AW142" i="31" s="1"/>
  <c r="AC142" i="31"/>
  <c r="AX142" i="31" s="1"/>
  <c r="AD142" i="31"/>
  <c r="AY142" i="31" s="1"/>
  <c r="AE142" i="31"/>
  <c r="AZ142" i="31" s="1"/>
  <c r="AF142" i="31"/>
  <c r="BA142" i="31" s="1"/>
  <c r="AG142" i="31"/>
  <c r="BB142" i="31" s="1"/>
  <c r="AH142" i="31"/>
  <c r="BC142" i="31" s="1"/>
  <c r="AI142" i="31"/>
  <c r="BD142" i="31" s="1"/>
  <c r="AJ142" i="31"/>
  <c r="BE142" i="31" s="1"/>
  <c r="AK142" i="31"/>
  <c r="BF142" i="31" s="1"/>
  <c r="AL142" i="31"/>
  <c r="BG142" i="31" s="1"/>
  <c r="AM142" i="31"/>
  <c r="BH142" i="31" s="1"/>
  <c r="AN142" i="31"/>
  <c r="BI142" i="31" s="1"/>
  <c r="AO142" i="31"/>
  <c r="BJ142" i="31" s="1"/>
  <c r="AP142" i="31"/>
  <c r="BK142" i="31" s="1"/>
  <c r="AQ142" i="31"/>
  <c r="BL142" i="31" s="1"/>
  <c r="AR142" i="31"/>
  <c r="BM142" i="31" s="1"/>
  <c r="AS142" i="31"/>
  <c r="BN142" i="31" s="1"/>
  <c r="AT142" i="31"/>
  <c r="BO142" i="31" s="1"/>
  <c r="AB143" i="31"/>
  <c r="AW143" i="31" s="1"/>
  <c r="AC143" i="31"/>
  <c r="AX143" i="31" s="1"/>
  <c r="AD143" i="31"/>
  <c r="AY143" i="31" s="1"/>
  <c r="AE143" i="31"/>
  <c r="AZ143" i="31" s="1"/>
  <c r="AF143" i="31"/>
  <c r="BA143" i="31" s="1"/>
  <c r="AG143" i="31"/>
  <c r="BB143" i="31" s="1"/>
  <c r="AH143" i="31"/>
  <c r="BC143" i="31" s="1"/>
  <c r="AI143" i="31"/>
  <c r="BD143" i="31" s="1"/>
  <c r="AJ143" i="31"/>
  <c r="BE143" i="31" s="1"/>
  <c r="AK143" i="31"/>
  <c r="BF143" i="31" s="1"/>
  <c r="AL143" i="31"/>
  <c r="BG143" i="31" s="1"/>
  <c r="AM143" i="31"/>
  <c r="BH143" i="31" s="1"/>
  <c r="AN143" i="31"/>
  <c r="BI143" i="31" s="1"/>
  <c r="AO143" i="31"/>
  <c r="BJ143" i="31" s="1"/>
  <c r="AP143" i="31"/>
  <c r="BK143" i="31" s="1"/>
  <c r="AQ143" i="31"/>
  <c r="BL143" i="31" s="1"/>
  <c r="AR143" i="31"/>
  <c r="BM143" i="31" s="1"/>
  <c r="AS143" i="31"/>
  <c r="BN143" i="31" s="1"/>
  <c r="AT143" i="31"/>
  <c r="BO143" i="31" s="1"/>
  <c r="AB144" i="31"/>
  <c r="AW144" i="31" s="1"/>
  <c r="AC144" i="31"/>
  <c r="AX144" i="31" s="1"/>
  <c r="AD144" i="31"/>
  <c r="AY144" i="31" s="1"/>
  <c r="AE144" i="31"/>
  <c r="AZ144" i="31" s="1"/>
  <c r="AF144" i="31"/>
  <c r="BA144" i="31" s="1"/>
  <c r="AG144" i="31"/>
  <c r="BB144" i="31" s="1"/>
  <c r="AH144" i="31"/>
  <c r="BC144" i="31" s="1"/>
  <c r="AI144" i="31"/>
  <c r="BD144" i="31" s="1"/>
  <c r="AJ144" i="31"/>
  <c r="BE144" i="31" s="1"/>
  <c r="AK144" i="31"/>
  <c r="BF144" i="31" s="1"/>
  <c r="AL144" i="31"/>
  <c r="BG144" i="31" s="1"/>
  <c r="AM144" i="31"/>
  <c r="BH144" i="31" s="1"/>
  <c r="AN144" i="31"/>
  <c r="BI144" i="31" s="1"/>
  <c r="AO144" i="31"/>
  <c r="BJ144" i="31" s="1"/>
  <c r="AP144" i="31"/>
  <c r="BK144" i="31" s="1"/>
  <c r="AQ144" i="31"/>
  <c r="BL144" i="31" s="1"/>
  <c r="AR144" i="31"/>
  <c r="BM144" i="31" s="1"/>
  <c r="AS144" i="31"/>
  <c r="BN144" i="31" s="1"/>
  <c r="AT144" i="31"/>
  <c r="BO144" i="31" s="1"/>
  <c r="AB145" i="31"/>
  <c r="AW145" i="31" s="1"/>
  <c r="AC145" i="31"/>
  <c r="AX145" i="31" s="1"/>
  <c r="AD145" i="31"/>
  <c r="AY145" i="31" s="1"/>
  <c r="AE145" i="31"/>
  <c r="AZ145" i="31" s="1"/>
  <c r="AF145" i="31"/>
  <c r="BA145" i="31" s="1"/>
  <c r="AG145" i="31"/>
  <c r="BB145" i="31" s="1"/>
  <c r="AH145" i="31"/>
  <c r="BC145" i="31" s="1"/>
  <c r="AI145" i="31"/>
  <c r="BD145" i="31" s="1"/>
  <c r="AJ145" i="31"/>
  <c r="BE145" i="31" s="1"/>
  <c r="AK145" i="31"/>
  <c r="BF145" i="31" s="1"/>
  <c r="AL145" i="31"/>
  <c r="BG145" i="31" s="1"/>
  <c r="AM145" i="31"/>
  <c r="BH145" i="31" s="1"/>
  <c r="AN145" i="31"/>
  <c r="BI145" i="31" s="1"/>
  <c r="AO145" i="31"/>
  <c r="BJ145" i="31" s="1"/>
  <c r="AP145" i="31"/>
  <c r="BK145" i="31" s="1"/>
  <c r="AQ145" i="31"/>
  <c r="BL145" i="31" s="1"/>
  <c r="AR145" i="31"/>
  <c r="BM145" i="31" s="1"/>
  <c r="AS145" i="31"/>
  <c r="BN145" i="31" s="1"/>
  <c r="AT145" i="31"/>
  <c r="BO145" i="31" s="1"/>
  <c r="AB146" i="31"/>
  <c r="AW146" i="31" s="1"/>
  <c r="AC146" i="31"/>
  <c r="AX146" i="31" s="1"/>
  <c r="AD146" i="31"/>
  <c r="AY146" i="31" s="1"/>
  <c r="AE146" i="31"/>
  <c r="AZ146" i="31" s="1"/>
  <c r="AF146" i="31"/>
  <c r="BA146" i="31" s="1"/>
  <c r="AG146" i="31"/>
  <c r="BB146" i="31" s="1"/>
  <c r="AH146" i="31"/>
  <c r="BC146" i="31" s="1"/>
  <c r="AI146" i="31"/>
  <c r="BD146" i="31" s="1"/>
  <c r="AJ146" i="31"/>
  <c r="BE146" i="31" s="1"/>
  <c r="AK146" i="31"/>
  <c r="BF146" i="31" s="1"/>
  <c r="AL146" i="31"/>
  <c r="BG146" i="31" s="1"/>
  <c r="AM146" i="31"/>
  <c r="BH146" i="31" s="1"/>
  <c r="AN146" i="31"/>
  <c r="BI146" i="31" s="1"/>
  <c r="AO146" i="31"/>
  <c r="BJ146" i="31" s="1"/>
  <c r="AP146" i="31"/>
  <c r="BK146" i="31" s="1"/>
  <c r="AQ146" i="31"/>
  <c r="BL146" i="31" s="1"/>
  <c r="AR146" i="31"/>
  <c r="BM146" i="31" s="1"/>
  <c r="AS146" i="31"/>
  <c r="BN146" i="31" s="1"/>
  <c r="AT146" i="31"/>
  <c r="BO146" i="31" s="1"/>
  <c r="AB147" i="31"/>
  <c r="AW147" i="31" s="1"/>
  <c r="AC147" i="31"/>
  <c r="AX147" i="31" s="1"/>
  <c r="AD147" i="31"/>
  <c r="AY147" i="31" s="1"/>
  <c r="AE147" i="31"/>
  <c r="AZ147" i="31" s="1"/>
  <c r="AF147" i="31"/>
  <c r="BA147" i="31" s="1"/>
  <c r="AG147" i="31"/>
  <c r="BB147" i="31" s="1"/>
  <c r="AH147" i="31"/>
  <c r="BC147" i="31" s="1"/>
  <c r="AI147" i="31"/>
  <c r="BD147" i="31" s="1"/>
  <c r="AJ147" i="31"/>
  <c r="BE147" i="31" s="1"/>
  <c r="AK147" i="31"/>
  <c r="BF147" i="31" s="1"/>
  <c r="AL147" i="31"/>
  <c r="BG147" i="31" s="1"/>
  <c r="AM147" i="31"/>
  <c r="BH147" i="31" s="1"/>
  <c r="AN147" i="31"/>
  <c r="BI147" i="31" s="1"/>
  <c r="AO147" i="31"/>
  <c r="BJ147" i="31" s="1"/>
  <c r="AP147" i="31"/>
  <c r="BK147" i="31" s="1"/>
  <c r="AQ147" i="31"/>
  <c r="BL147" i="31" s="1"/>
  <c r="AR147" i="31"/>
  <c r="BM147" i="31" s="1"/>
  <c r="AS147" i="31"/>
  <c r="BN147" i="31" s="1"/>
  <c r="AT147" i="31"/>
  <c r="BO147" i="31" s="1"/>
  <c r="AB148" i="31"/>
  <c r="AW148" i="31" s="1"/>
  <c r="AC148" i="31"/>
  <c r="AX148" i="31" s="1"/>
  <c r="AD148" i="31"/>
  <c r="AY148" i="31" s="1"/>
  <c r="AE148" i="31"/>
  <c r="AZ148" i="31" s="1"/>
  <c r="AF148" i="31"/>
  <c r="BA148" i="31" s="1"/>
  <c r="AG148" i="31"/>
  <c r="BB148" i="31" s="1"/>
  <c r="AH148" i="31"/>
  <c r="BC148" i="31" s="1"/>
  <c r="AI148" i="31"/>
  <c r="BD148" i="31" s="1"/>
  <c r="AJ148" i="31"/>
  <c r="BE148" i="31" s="1"/>
  <c r="AK148" i="31"/>
  <c r="BF148" i="31" s="1"/>
  <c r="AL148" i="31"/>
  <c r="BG148" i="31" s="1"/>
  <c r="AM148" i="31"/>
  <c r="BH148" i="31" s="1"/>
  <c r="AN148" i="31"/>
  <c r="BI148" i="31" s="1"/>
  <c r="AO148" i="31"/>
  <c r="BJ148" i="31" s="1"/>
  <c r="AP148" i="31"/>
  <c r="BK148" i="31" s="1"/>
  <c r="AQ148" i="31"/>
  <c r="BL148" i="31" s="1"/>
  <c r="AR148" i="31"/>
  <c r="BM148" i="31" s="1"/>
  <c r="AS148" i="31"/>
  <c r="BN148" i="31" s="1"/>
  <c r="AT148" i="31"/>
  <c r="BO148" i="31" s="1"/>
  <c r="AB149" i="31"/>
  <c r="AW149" i="31" s="1"/>
  <c r="AC149" i="31"/>
  <c r="AX149" i="31" s="1"/>
  <c r="AD149" i="31"/>
  <c r="AY149" i="31" s="1"/>
  <c r="AE149" i="31"/>
  <c r="AZ149" i="31" s="1"/>
  <c r="AF149" i="31"/>
  <c r="BA149" i="31" s="1"/>
  <c r="AG149" i="31"/>
  <c r="BB149" i="31" s="1"/>
  <c r="AH149" i="31"/>
  <c r="BC149" i="31" s="1"/>
  <c r="AI149" i="31"/>
  <c r="BD149" i="31" s="1"/>
  <c r="AJ149" i="31"/>
  <c r="BE149" i="31" s="1"/>
  <c r="AK149" i="31"/>
  <c r="BF149" i="31" s="1"/>
  <c r="AL149" i="31"/>
  <c r="BG149" i="31" s="1"/>
  <c r="AM149" i="31"/>
  <c r="BH149" i="31" s="1"/>
  <c r="AN149" i="31"/>
  <c r="BI149" i="31" s="1"/>
  <c r="AO149" i="31"/>
  <c r="BJ149" i="31" s="1"/>
  <c r="AP149" i="31"/>
  <c r="BK149" i="31" s="1"/>
  <c r="AQ149" i="31"/>
  <c r="BL149" i="31" s="1"/>
  <c r="AR149" i="31"/>
  <c r="BM149" i="31" s="1"/>
  <c r="AS149" i="31"/>
  <c r="BN149" i="31" s="1"/>
  <c r="AT149" i="31"/>
  <c r="BO149" i="31" s="1"/>
  <c r="AB150" i="31"/>
  <c r="AW150" i="31" s="1"/>
  <c r="AC150" i="31"/>
  <c r="AX150" i="31" s="1"/>
  <c r="AD150" i="31"/>
  <c r="AY150" i="31" s="1"/>
  <c r="AE150" i="31"/>
  <c r="AZ150" i="31" s="1"/>
  <c r="AF150" i="31"/>
  <c r="BA150" i="31" s="1"/>
  <c r="AG150" i="31"/>
  <c r="BB150" i="31" s="1"/>
  <c r="AH150" i="31"/>
  <c r="BC150" i="31" s="1"/>
  <c r="AI150" i="31"/>
  <c r="BD150" i="31" s="1"/>
  <c r="AJ150" i="31"/>
  <c r="BE150" i="31" s="1"/>
  <c r="AK150" i="31"/>
  <c r="BF150" i="31" s="1"/>
  <c r="AL150" i="31"/>
  <c r="BG150" i="31" s="1"/>
  <c r="AM150" i="31"/>
  <c r="BH150" i="31" s="1"/>
  <c r="AN150" i="31"/>
  <c r="BI150" i="31" s="1"/>
  <c r="AO150" i="31"/>
  <c r="BJ150" i="31" s="1"/>
  <c r="AP150" i="31"/>
  <c r="BK150" i="31" s="1"/>
  <c r="AQ150" i="31"/>
  <c r="BL150" i="31" s="1"/>
  <c r="AR150" i="31"/>
  <c r="BM150" i="31" s="1"/>
  <c r="AS150" i="31"/>
  <c r="BN150" i="31" s="1"/>
  <c r="AT150" i="31"/>
  <c r="BO150" i="31" s="1"/>
  <c r="AB151" i="31"/>
  <c r="AW151" i="31" s="1"/>
  <c r="AC151" i="31"/>
  <c r="AX151" i="31" s="1"/>
  <c r="AD151" i="31"/>
  <c r="AY151" i="31" s="1"/>
  <c r="AE151" i="31"/>
  <c r="AZ151" i="31" s="1"/>
  <c r="AF151" i="31"/>
  <c r="BA151" i="31" s="1"/>
  <c r="AG151" i="31"/>
  <c r="BB151" i="31" s="1"/>
  <c r="AH151" i="31"/>
  <c r="BC151" i="31" s="1"/>
  <c r="AI151" i="31"/>
  <c r="BD151" i="31" s="1"/>
  <c r="AJ151" i="31"/>
  <c r="BE151" i="31" s="1"/>
  <c r="AK151" i="31"/>
  <c r="BF151" i="31" s="1"/>
  <c r="AL151" i="31"/>
  <c r="BG151" i="31" s="1"/>
  <c r="AM151" i="31"/>
  <c r="BH151" i="31" s="1"/>
  <c r="AN151" i="31"/>
  <c r="BI151" i="31" s="1"/>
  <c r="AO151" i="31"/>
  <c r="BJ151" i="31" s="1"/>
  <c r="AP151" i="31"/>
  <c r="BK151" i="31" s="1"/>
  <c r="AQ151" i="31"/>
  <c r="BL151" i="31" s="1"/>
  <c r="AR151" i="31"/>
  <c r="BM151" i="31" s="1"/>
  <c r="AS151" i="31"/>
  <c r="BN151" i="31" s="1"/>
  <c r="AT151" i="31"/>
  <c r="BO151" i="31" s="1"/>
  <c r="AB152" i="31"/>
  <c r="AW152" i="31" s="1"/>
  <c r="AC152" i="31"/>
  <c r="AX152" i="31" s="1"/>
  <c r="AD152" i="31"/>
  <c r="AY152" i="31" s="1"/>
  <c r="AE152" i="31"/>
  <c r="AZ152" i="31" s="1"/>
  <c r="AF152" i="31"/>
  <c r="BA152" i="31" s="1"/>
  <c r="AG152" i="31"/>
  <c r="BB152" i="31" s="1"/>
  <c r="AH152" i="31"/>
  <c r="BC152" i="31" s="1"/>
  <c r="AI152" i="31"/>
  <c r="BD152" i="31" s="1"/>
  <c r="AJ152" i="31"/>
  <c r="BE152" i="31" s="1"/>
  <c r="AK152" i="31"/>
  <c r="BF152" i="31" s="1"/>
  <c r="AL152" i="31"/>
  <c r="BG152" i="31" s="1"/>
  <c r="AM152" i="31"/>
  <c r="BH152" i="31" s="1"/>
  <c r="AN152" i="31"/>
  <c r="BI152" i="31" s="1"/>
  <c r="AO152" i="31"/>
  <c r="BJ152" i="31" s="1"/>
  <c r="AP152" i="31"/>
  <c r="BK152" i="31" s="1"/>
  <c r="AQ152" i="31"/>
  <c r="BL152" i="31" s="1"/>
  <c r="AR152" i="31"/>
  <c r="BM152" i="31" s="1"/>
  <c r="AS152" i="31"/>
  <c r="BN152" i="31" s="1"/>
  <c r="AT152" i="31"/>
  <c r="BO152" i="31" s="1"/>
  <c r="AB153" i="31"/>
  <c r="AW153" i="31" s="1"/>
  <c r="AC153" i="31"/>
  <c r="AX153" i="31" s="1"/>
  <c r="AD153" i="31"/>
  <c r="AY153" i="31" s="1"/>
  <c r="AE153" i="31"/>
  <c r="AZ153" i="31" s="1"/>
  <c r="AF153" i="31"/>
  <c r="BA153" i="31" s="1"/>
  <c r="AG153" i="31"/>
  <c r="BB153" i="31" s="1"/>
  <c r="AH153" i="31"/>
  <c r="BC153" i="31" s="1"/>
  <c r="AI153" i="31"/>
  <c r="BD153" i="31" s="1"/>
  <c r="AJ153" i="31"/>
  <c r="BE153" i="31" s="1"/>
  <c r="AK153" i="31"/>
  <c r="BF153" i="31" s="1"/>
  <c r="AL153" i="31"/>
  <c r="BG153" i="31" s="1"/>
  <c r="AM153" i="31"/>
  <c r="BH153" i="31" s="1"/>
  <c r="AN153" i="31"/>
  <c r="BI153" i="31" s="1"/>
  <c r="AO153" i="31"/>
  <c r="BJ153" i="31" s="1"/>
  <c r="AP153" i="31"/>
  <c r="BK153" i="31" s="1"/>
  <c r="AQ153" i="31"/>
  <c r="BL153" i="31" s="1"/>
  <c r="AR153" i="31"/>
  <c r="BM153" i="31" s="1"/>
  <c r="AS153" i="31"/>
  <c r="BN153" i="31" s="1"/>
  <c r="AT153" i="31"/>
  <c r="BO153" i="31" s="1"/>
  <c r="AB154" i="31"/>
  <c r="AW154" i="31" s="1"/>
  <c r="AC154" i="31"/>
  <c r="AX154" i="31" s="1"/>
  <c r="AD154" i="31"/>
  <c r="AY154" i="31" s="1"/>
  <c r="AE154" i="31"/>
  <c r="AZ154" i="31" s="1"/>
  <c r="AF154" i="31"/>
  <c r="BA154" i="31" s="1"/>
  <c r="AG154" i="31"/>
  <c r="BB154" i="31" s="1"/>
  <c r="AH154" i="31"/>
  <c r="BC154" i="31" s="1"/>
  <c r="AI154" i="31"/>
  <c r="BD154" i="31" s="1"/>
  <c r="AJ154" i="31"/>
  <c r="BE154" i="31" s="1"/>
  <c r="AK154" i="31"/>
  <c r="BF154" i="31" s="1"/>
  <c r="AL154" i="31"/>
  <c r="BG154" i="31" s="1"/>
  <c r="AM154" i="31"/>
  <c r="BH154" i="31" s="1"/>
  <c r="AN154" i="31"/>
  <c r="BI154" i="31" s="1"/>
  <c r="AO154" i="31"/>
  <c r="BJ154" i="31" s="1"/>
  <c r="AP154" i="31"/>
  <c r="BK154" i="31" s="1"/>
  <c r="AQ154" i="31"/>
  <c r="BL154" i="31" s="1"/>
  <c r="AR154" i="31"/>
  <c r="BM154" i="31" s="1"/>
  <c r="AS154" i="31"/>
  <c r="BN154" i="31" s="1"/>
  <c r="AT154" i="31"/>
  <c r="BO154" i="31" s="1"/>
  <c r="AB155" i="31"/>
  <c r="AW155" i="31" s="1"/>
  <c r="AC155" i="31"/>
  <c r="AX155" i="31" s="1"/>
  <c r="AD155" i="31"/>
  <c r="AY155" i="31" s="1"/>
  <c r="AE155" i="31"/>
  <c r="AZ155" i="31" s="1"/>
  <c r="AF155" i="31"/>
  <c r="BA155" i="31" s="1"/>
  <c r="AG155" i="31"/>
  <c r="BB155" i="31" s="1"/>
  <c r="AH155" i="31"/>
  <c r="BC155" i="31" s="1"/>
  <c r="AI155" i="31"/>
  <c r="BD155" i="31" s="1"/>
  <c r="AJ155" i="31"/>
  <c r="BE155" i="31" s="1"/>
  <c r="AK155" i="31"/>
  <c r="BF155" i="31" s="1"/>
  <c r="AL155" i="31"/>
  <c r="BG155" i="31" s="1"/>
  <c r="AM155" i="31"/>
  <c r="BH155" i="31" s="1"/>
  <c r="AN155" i="31"/>
  <c r="BI155" i="31" s="1"/>
  <c r="AO155" i="31"/>
  <c r="BJ155" i="31" s="1"/>
  <c r="AP155" i="31"/>
  <c r="BK155" i="31" s="1"/>
  <c r="AQ155" i="31"/>
  <c r="BL155" i="31" s="1"/>
  <c r="AR155" i="31"/>
  <c r="BM155" i="31" s="1"/>
  <c r="AS155" i="31"/>
  <c r="BN155" i="31" s="1"/>
  <c r="AT155" i="31"/>
  <c r="BO155" i="31" s="1"/>
  <c r="AB156" i="31"/>
  <c r="AW156" i="31" s="1"/>
  <c r="AC156" i="31"/>
  <c r="AX156" i="31" s="1"/>
  <c r="AD156" i="31"/>
  <c r="AY156" i="31" s="1"/>
  <c r="AE156" i="31"/>
  <c r="AZ156" i="31" s="1"/>
  <c r="AF156" i="31"/>
  <c r="BA156" i="31" s="1"/>
  <c r="AG156" i="31"/>
  <c r="BB156" i="31" s="1"/>
  <c r="AH156" i="31"/>
  <c r="BC156" i="31" s="1"/>
  <c r="AI156" i="31"/>
  <c r="BD156" i="31" s="1"/>
  <c r="AJ156" i="31"/>
  <c r="BE156" i="31" s="1"/>
  <c r="AK156" i="31"/>
  <c r="BF156" i="31" s="1"/>
  <c r="AL156" i="31"/>
  <c r="BG156" i="31" s="1"/>
  <c r="AM156" i="31"/>
  <c r="BH156" i="31" s="1"/>
  <c r="AN156" i="31"/>
  <c r="BI156" i="31" s="1"/>
  <c r="AO156" i="31"/>
  <c r="BJ156" i="31" s="1"/>
  <c r="AP156" i="31"/>
  <c r="BK156" i="31" s="1"/>
  <c r="AQ156" i="31"/>
  <c r="BL156" i="31" s="1"/>
  <c r="AR156" i="31"/>
  <c r="BM156" i="31" s="1"/>
  <c r="AS156" i="31"/>
  <c r="BN156" i="31" s="1"/>
  <c r="AT156" i="31"/>
  <c r="BO156" i="31" s="1"/>
  <c r="AB157" i="31"/>
  <c r="AW157" i="31" s="1"/>
  <c r="AC157" i="31"/>
  <c r="AX157" i="31" s="1"/>
  <c r="AD157" i="31"/>
  <c r="AY157" i="31" s="1"/>
  <c r="AE157" i="31"/>
  <c r="AZ157" i="31" s="1"/>
  <c r="AF157" i="31"/>
  <c r="BA157" i="31" s="1"/>
  <c r="AG157" i="31"/>
  <c r="BB157" i="31" s="1"/>
  <c r="AH157" i="31"/>
  <c r="BC157" i="31" s="1"/>
  <c r="AI157" i="31"/>
  <c r="BD157" i="31" s="1"/>
  <c r="AJ157" i="31"/>
  <c r="BE157" i="31" s="1"/>
  <c r="AK157" i="31"/>
  <c r="BF157" i="31" s="1"/>
  <c r="AL157" i="31"/>
  <c r="BG157" i="31" s="1"/>
  <c r="AM157" i="31"/>
  <c r="BH157" i="31" s="1"/>
  <c r="AN157" i="31"/>
  <c r="BI157" i="31" s="1"/>
  <c r="AO157" i="31"/>
  <c r="BJ157" i="31" s="1"/>
  <c r="AP157" i="31"/>
  <c r="BK157" i="31" s="1"/>
  <c r="AQ157" i="31"/>
  <c r="BL157" i="31" s="1"/>
  <c r="AR157" i="31"/>
  <c r="BM157" i="31" s="1"/>
  <c r="AS157" i="31"/>
  <c r="BN157" i="31" s="1"/>
  <c r="AT157" i="31"/>
  <c r="BO157" i="31" s="1"/>
  <c r="AB158" i="31"/>
  <c r="AW158" i="31" s="1"/>
  <c r="AC158" i="31"/>
  <c r="AX158" i="31" s="1"/>
  <c r="AD158" i="31"/>
  <c r="AY158" i="31" s="1"/>
  <c r="AE158" i="31"/>
  <c r="AZ158" i="31" s="1"/>
  <c r="AF158" i="31"/>
  <c r="BA158" i="31" s="1"/>
  <c r="AG158" i="31"/>
  <c r="BB158" i="31" s="1"/>
  <c r="AH158" i="31"/>
  <c r="BC158" i="31" s="1"/>
  <c r="AI158" i="31"/>
  <c r="BD158" i="31" s="1"/>
  <c r="AJ158" i="31"/>
  <c r="BE158" i="31" s="1"/>
  <c r="AK158" i="31"/>
  <c r="BF158" i="31" s="1"/>
  <c r="AL158" i="31"/>
  <c r="BG158" i="31" s="1"/>
  <c r="AM158" i="31"/>
  <c r="BH158" i="31" s="1"/>
  <c r="AN158" i="31"/>
  <c r="BI158" i="31" s="1"/>
  <c r="AO158" i="31"/>
  <c r="BJ158" i="31" s="1"/>
  <c r="AP158" i="31"/>
  <c r="BK158" i="31" s="1"/>
  <c r="AQ158" i="31"/>
  <c r="BL158" i="31" s="1"/>
  <c r="AR158" i="31"/>
  <c r="BM158" i="31" s="1"/>
  <c r="AS158" i="31"/>
  <c r="BN158" i="31" s="1"/>
  <c r="AT158" i="31"/>
  <c r="BO158" i="31" s="1"/>
  <c r="AB159" i="31"/>
  <c r="AW159" i="31" s="1"/>
  <c r="AC159" i="31"/>
  <c r="AX159" i="31" s="1"/>
  <c r="AD159" i="31"/>
  <c r="AY159" i="31" s="1"/>
  <c r="AE159" i="31"/>
  <c r="AZ159" i="31" s="1"/>
  <c r="AF159" i="31"/>
  <c r="BA159" i="31" s="1"/>
  <c r="AG159" i="31"/>
  <c r="BB159" i="31" s="1"/>
  <c r="AH159" i="31"/>
  <c r="BC159" i="31" s="1"/>
  <c r="AI159" i="31"/>
  <c r="BD159" i="31" s="1"/>
  <c r="AJ159" i="31"/>
  <c r="BE159" i="31" s="1"/>
  <c r="AK159" i="31"/>
  <c r="BF159" i="31" s="1"/>
  <c r="AL159" i="31"/>
  <c r="BG159" i="31" s="1"/>
  <c r="AM159" i="31"/>
  <c r="BH159" i="31" s="1"/>
  <c r="AN159" i="31"/>
  <c r="BI159" i="31" s="1"/>
  <c r="AO159" i="31"/>
  <c r="BJ159" i="31" s="1"/>
  <c r="AP159" i="31"/>
  <c r="BK159" i="31" s="1"/>
  <c r="AQ159" i="31"/>
  <c r="BL159" i="31" s="1"/>
  <c r="AR159" i="31"/>
  <c r="BM159" i="31" s="1"/>
  <c r="AS159" i="31"/>
  <c r="BN159" i="31" s="1"/>
  <c r="AT159" i="31"/>
  <c r="BO159" i="31" s="1"/>
  <c r="AB160" i="31"/>
  <c r="AW160" i="31" s="1"/>
  <c r="AC160" i="31"/>
  <c r="AX160" i="31" s="1"/>
  <c r="AD160" i="31"/>
  <c r="AY160" i="31" s="1"/>
  <c r="AE160" i="31"/>
  <c r="AZ160" i="31" s="1"/>
  <c r="AF160" i="31"/>
  <c r="BA160" i="31" s="1"/>
  <c r="AG160" i="31"/>
  <c r="BB160" i="31" s="1"/>
  <c r="AH160" i="31"/>
  <c r="BC160" i="31" s="1"/>
  <c r="AI160" i="31"/>
  <c r="BD160" i="31" s="1"/>
  <c r="AJ160" i="31"/>
  <c r="BE160" i="31" s="1"/>
  <c r="AK160" i="31"/>
  <c r="BF160" i="31" s="1"/>
  <c r="AL160" i="31"/>
  <c r="BG160" i="31" s="1"/>
  <c r="AM160" i="31"/>
  <c r="BH160" i="31" s="1"/>
  <c r="AN160" i="31"/>
  <c r="BI160" i="31" s="1"/>
  <c r="AO160" i="31"/>
  <c r="BJ160" i="31" s="1"/>
  <c r="AP160" i="31"/>
  <c r="BK160" i="31" s="1"/>
  <c r="AQ160" i="31"/>
  <c r="BL160" i="31" s="1"/>
  <c r="AR160" i="31"/>
  <c r="BM160" i="31" s="1"/>
  <c r="AS160" i="31"/>
  <c r="BN160" i="31" s="1"/>
  <c r="AT160" i="31"/>
  <c r="BO160" i="31" s="1"/>
  <c r="AB161" i="31"/>
  <c r="AW161" i="31" s="1"/>
  <c r="AC161" i="31"/>
  <c r="AX161" i="31" s="1"/>
  <c r="AD161" i="31"/>
  <c r="AY161" i="31" s="1"/>
  <c r="AE161" i="31"/>
  <c r="AZ161" i="31" s="1"/>
  <c r="AF161" i="31"/>
  <c r="BA161" i="31" s="1"/>
  <c r="AG161" i="31"/>
  <c r="BB161" i="31" s="1"/>
  <c r="AH161" i="31"/>
  <c r="BC161" i="31" s="1"/>
  <c r="AI161" i="31"/>
  <c r="BD161" i="31" s="1"/>
  <c r="AJ161" i="31"/>
  <c r="BE161" i="31" s="1"/>
  <c r="AK161" i="31"/>
  <c r="BF161" i="31" s="1"/>
  <c r="AL161" i="31"/>
  <c r="BG161" i="31" s="1"/>
  <c r="AM161" i="31"/>
  <c r="BH161" i="31" s="1"/>
  <c r="AN161" i="31"/>
  <c r="BI161" i="31" s="1"/>
  <c r="AO161" i="31"/>
  <c r="BJ161" i="31" s="1"/>
  <c r="AP161" i="31"/>
  <c r="BK161" i="31" s="1"/>
  <c r="AQ161" i="31"/>
  <c r="BL161" i="31" s="1"/>
  <c r="AR161" i="31"/>
  <c r="BM161" i="31" s="1"/>
  <c r="AS161" i="31"/>
  <c r="BN161" i="31" s="1"/>
  <c r="AT161" i="31"/>
  <c r="BO161" i="31" s="1"/>
  <c r="BO130" i="31"/>
  <c r="BN130" i="31"/>
  <c r="BM130" i="31"/>
  <c r="BL130" i="31"/>
  <c r="BK130" i="31"/>
  <c r="BJ130" i="31"/>
  <c r="BI130" i="31"/>
  <c r="BH130" i="31"/>
  <c r="BG130" i="31"/>
  <c r="BF130" i="31"/>
  <c r="BE130" i="31"/>
  <c r="BD130" i="31"/>
  <c r="BC130" i="31"/>
  <c r="BB130" i="31"/>
  <c r="BA130" i="31"/>
  <c r="AZ130" i="31"/>
  <c r="AY130" i="31"/>
  <c r="AX130" i="31"/>
  <c r="AW130" i="31"/>
  <c r="AW163" i="31"/>
  <c r="AX163" i="31"/>
  <c r="AY163" i="31"/>
  <c r="AZ163" i="31"/>
  <c r="BA163" i="31"/>
  <c r="BB163" i="31"/>
  <c r="BC163" i="31"/>
  <c r="BD163" i="31"/>
  <c r="BE163" i="31"/>
  <c r="BF163" i="31"/>
  <c r="BG163" i="31"/>
  <c r="BH163" i="31"/>
  <c r="BI163" i="31"/>
  <c r="BJ163" i="31"/>
  <c r="BK163" i="31"/>
  <c r="BL163" i="31"/>
  <c r="BM163" i="31"/>
  <c r="BN163" i="31"/>
  <c r="BO163" i="31"/>
  <c r="AW164" i="31"/>
  <c r="AX164" i="31"/>
  <c r="AY164" i="31"/>
  <c r="AZ164" i="31"/>
  <c r="BA164" i="31"/>
  <c r="BB164" i="31"/>
  <c r="BC164" i="31"/>
  <c r="BD164" i="31"/>
  <c r="BE164" i="31"/>
  <c r="BF164" i="31"/>
  <c r="BG164" i="31"/>
  <c r="BH164" i="31"/>
  <c r="BI164" i="31"/>
  <c r="BJ164" i="31"/>
  <c r="BK164" i="31"/>
  <c r="BL164" i="31"/>
  <c r="BM164" i="31"/>
  <c r="BN164" i="31"/>
  <c r="BO164" i="31"/>
  <c r="AW165" i="31"/>
  <c r="AX165" i="31"/>
  <c r="AY165" i="31"/>
  <c r="AZ165" i="31"/>
  <c r="BA165" i="31"/>
  <c r="BB165" i="31"/>
  <c r="BC165" i="31"/>
  <c r="BD165" i="31"/>
  <c r="BE165" i="31"/>
  <c r="BF165" i="31"/>
  <c r="BG165" i="31"/>
  <c r="BH165" i="31"/>
  <c r="BI165" i="31"/>
  <c r="BJ165" i="31"/>
  <c r="BK165" i="31"/>
  <c r="BL165" i="31"/>
  <c r="BM165" i="31"/>
  <c r="BN165" i="31"/>
  <c r="BO165" i="31"/>
  <c r="AW166" i="31"/>
  <c r="AX166" i="31"/>
  <c r="AY166" i="31"/>
  <c r="AZ166" i="31"/>
  <c r="BA166" i="31"/>
  <c r="BB166" i="31"/>
  <c r="BC166" i="31"/>
  <c r="BD166" i="31"/>
  <c r="BE166" i="31"/>
  <c r="BF166" i="31"/>
  <c r="BG166" i="31"/>
  <c r="BH166" i="31"/>
  <c r="BI166" i="31"/>
  <c r="BJ166" i="31"/>
  <c r="BK166" i="31"/>
  <c r="BL166" i="31"/>
  <c r="BM166" i="31"/>
  <c r="BN166" i="31"/>
  <c r="BO166" i="31"/>
  <c r="AW167" i="31"/>
  <c r="AX167" i="31"/>
  <c r="AY167" i="31"/>
  <c r="AZ167" i="31"/>
  <c r="BA167" i="31"/>
  <c r="BB167" i="31"/>
  <c r="BC167" i="31"/>
  <c r="BD167" i="31"/>
  <c r="BE167" i="31"/>
  <c r="BF167" i="31"/>
  <c r="BG167" i="31"/>
  <c r="BH167" i="31"/>
  <c r="BI167" i="31"/>
  <c r="BJ167" i="31"/>
  <c r="BK167" i="31"/>
  <c r="BL167" i="31"/>
  <c r="BM167" i="31"/>
  <c r="BN167" i="31"/>
  <c r="BO167" i="31"/>
  <c r="AW168" i="31"/>
  <c r="AX168" i="31"/>
  <c r="AY168" i="31"/>
  <c r="AZ168" i="31"/>
  <c r="BA168" i="31"/>
  <c r="BB168" i="31"/>
  <c r="BC168" i="31"/>
  <c r="BD168" i="31"/>
  <c r="BE168" i="31"/>
  <c r="BF168" i="31"/>
  <c r="BG168" i="31"/>
  <c r="BH168" i="31"/>
  <c r="BI168" i="31"/>
  <c r="BJ168" i="31"/>
  <c r="BK168" i="31"/>
  <c r="BL168" i="31"/>
  <c r="BM168" i="31"/>
  <c r="BN168" i="31"/>
  <c r="BO168" i="31"/>
  <c r="AW169" i="31"/>
  <c r="AX169" i="31"/>
  <c r="AY169" i="31"/>
  <c r="AZ169" i="31"/>
  <c r="BA169" i="31"/>
  <c r="BB169" i="31"/>
  <c r="BC169" i="31"/>
  <c r="BD169" i="31"/>
  <c r="BE169" i="31"/>
  <c r="BF169" i="31"/>
  <c r="BG169" i="31"/>
  <c r="BH169" i="31"/>
  <c r="BI169" i="31"/>
  <c r="BJ169" i="31"/>
  <c r="BK169" i="31"/>
  <c r="BL169" i="31"/>
  <c r="BM169" i="31"/>
  <c r="BN169" i="31"/>
  <c r="BO169" i="31"/>
  <c r="AW170" i="31"/>
  <c r="AX170" i="31"/>
  <c r="AY170" i="31"/>
  <c r="AZ170" i="31"/>
  <c r="BA170" i="31"/>
  <c r="BB170" i="31"/>
  <c r="BC170" i="31"/>
  <c r="BD170" i="31"/>
  <c r="BE170" i="31"/>
  <c r="BF170" i="31"/>
  <c r="BG170" i="31"/>
  <c r="BH170" i="31"/>
  <c r="BI170" i="31"/>
  <c r="BJ170" i="31"/>
  <c r="BK170" i="31"/>
  <c r="BL170" i="31"/>
  <c r="BM170" i="31"/>
  <c r="BN170" i="31"/>
  <c r="BO170" i="31"/>
  <c r="AW171" i="31"/>
  <c r="AX171" i="31"/>
  <c r="AY171" i="31"/>
  <c r="AZ171" i="31"/>
  <c r="BA171" i="31"/>
  <c r="BB171" i="31"/>
  <c r="BC171" i="31"/>
  <c r="BD171" i="31"/>
  <c r="BE171" i="31"/>
  <c r="BF171" i="31"/>
  <c r="BG171" i="31"/>
  <c r="BH171" i="31"/>
  <c r="BI171" i="31"/>
  <c r="BJ171" i="31"/>
  <c r="BK171" i="31"/>
  <c r="BL171" i="31"/>
  <c r="BM171" i="31"/>
  <c r="BN171" i="31"/>
  <c r="BO171" i="31"/>
  <c r="AB172" i="31"/>
  <c r="AW172" i="31" s="1"/>
  <c r="AC172" i="31"/>
  <c r="AX172" i="31" s="1"/>
  <c r="AD172" i="31"/>
  <c r="AY172" i="31" s="1"/>
  <c r="AE172" i="31"/>
  <c r="AZ172" i="31" s="1"/>
  <c r="AF172" i="31"/>
  <c r="BA172" i="31" s="1"/>
  <c r="AG172" i="31"/>
  <c r="BB172" i="31" s="1"/>
  <c r="AH172" i="31"/>
  <c r="BC172" i="31" s="1"/>
  <c r="AI172" i="31"/>
  <c r="BD172" i="31" s="1"/>
  <c r="AJ172" i="31"/>
  <c r="BE172" i="31" s="1"/>
  <c r="AK172" i="31"/>
  <c r="BF172" i="31" s="1"/>
  <c r="AL172" i="31"/>
  <c r="BG172" i="31" s="1"/>
  <c r="AM172" i="31"/>
  <c r="BH172" i="31" s="1"/>
  <c r="AN172" i="31"/>
  <c r="BI172" i="31" s="1"/>
  <c r="AO172" i="31"/>
  <c r="BJ172" i="31" s="1"/>
  <c r="AP172" i="31"/>
  <c r="BK172" i="31" s="1"/>
  <c r="AQ172" i="31"/>
  <c r="BL172" i="31" s="1"/>
  <c r="AR172" i="31"/>
  <c r="BM172" i="31" s="1"/>
  <c r="AS172" i="31"/>
  <c r="BN172" i="31" s="1"/>
  <c r="AT172" i="31"/>
  <c r="BO172" i="31" s="1"/>
  <c r="AB173" i="31"/>
  <c r="AW173" i="31" s="1"/>
  <c r="AC173" i="31"/>
  <c r="AX173" i="31" s="1"/>
  <c r="AD173" i="31"/>
  <c r="AY173" i="31" s="1"/>
  <c r="AE173" i="31"/>
  <c r="AZ173" i="31" s="1"/>
  <c r="AF173" i="31"/>
  <c r="BA173" i="31" s="1"/>
  <c r="AG173" i="31"/>
  <c r="BB173" i="31" s="1"/>
  <c r="AH173" i="31"/>
  <c r="BC173" i="31" s="1"/>
  <c r="AI173" i="31"/>
  <c r="BD173" i="31" s="1"/>
  <c r="AJ173" i="31"/>
  <c r="BE173" i="31" s="1"/>
  <c r="AK173" i="31"/>
  <c r="BF173" i="31" s="1"/>
  <c r="AL173" i="31"/>
  <c r="BG173" i="31" s="1"/>
  <c r="AM173" i="31"/>
  <c r="BH173" i="31" s="1"/>
  <c r="AN173" i="31"/>
  <c r="BI173" i="31" s="1"/>
  <c r="AO173" i="31"/>
  <c r="BJ173" i="31" s="1"/>
  <c r="AP173" i="31"/>
  <c r="BK173" i="31" s="1"/>
  <c r="AQ173" i="31"/>
  <c r="BL173" i="31" s="1"/>
  <c r="AR173" i="31"/>
  <c r="BM173" i="31" s="1"/>
  <c r="AS173" i="31"/>
  <c r="BN173" i="31" s="1"/>
  <c r="AT173" i="31"/>
  <c r="BO173" i="31" s="1"/>
  <c r="AB174" i="31"/>
  <c r="AW174" i="31" s="1"/>
  <c r="AC174" i="31"/>
  <c r="AX174" i="31" s="1"/>
  <c r="AD174" i="31"/>
  <c r="AY174" i="31" s="1"/>
  <c r="AE174" i="31"/>
  <c r="AZ174" i="31" s="1"/>
  <c r="AF174" i="31"/>
  <c r="BA174" i="31" s="1"/>
  <c r="AG174" i="31"/>
  <c r="BB174" i="31" s="1"/>
  <c r="AH174" i="31"/>
  <c r="BC174" i="31" s="1"/>
  <c r="AI174" i="31"/>
  <c r="BD174" i="31" s="1"/>
  <c r="AJ174" i="31"/>
  <c r="BE174" i="31" s="1"/>
  <c r="AK174" i="31"/>
  <c r="BF174" i="31" s="1"/>
  <c r="AL174" i="31"/>
  <c r="BG174" i="31" s="1"/>
  <c r="AM174" i="31"/>
  <c r="BH174" i="31" s="1"/>
  <c r="AN174" i="31"/>
  <c r="BI174" i="31" s="1"/>
  <c r="AO174" i="31"/>
  <c r="BJ174" i="31" s="1"/>
  <c r="AP174" i="31"/>
  <c r="BK174" i="31" s="1"/>
  <c r="AQ174" i="31"/>
  <c r="BL174" i="31" s="1"/>
  <c r="AR174" i="31"/>
  <c r="BM174" i="31" s="1"/>
  <c r="AS174" i="31"/>
  <c r="BN174" i="31" s="1"/>
  <c r="AT174" i="31"/>
  <c r="BO174" i="31" s="1"/>
  <c r="AB175" i="31"/>
  <c r="AW175" i="31" s="1"/>
  <c r="AC175" i="31"/>
  <c r="AX175" i="31" s="1"/>
  <c r="AD175" i="31"/>
  <c r="AY175" i="31" s="1"/>
  <c r="AE175" i="31"/>
  <c r="AZ175" i="31" s="1"/>
  <c r="AF175" i="31"/>
  <c r="BA175" i="31" s="1"/>
  <c r="AG175" i="31"/>
  <c r="BB175" i="31" s="1"/>
  <c r="AH175" i="31"/>
  <c r="BC175" i="31" s="1"/>
  <c r="AI175" i="31"/>
  <c r="BD175" i="31" s="1"/>
  <c r="AJ175" i="31"/>
  <c r="BE175" i="31" s="1"/>
  <c r="AK175" i="31"/>
  <c r="BF175" i="31" s="1"/>
  <c r="AL175" i="31"/>
  <c r="BG175" i="31" s="1"/>
  <c r="AM175" i="31"/>
  <c r="BH175" i="31" s="1"/>
  <c r="AN175" i="31"/>
  <c r="BI175" i="31" s="1"/>
  <c r="AO175" i="31"/>
  <c r="BJ175" i="31" s="1"/>
  <c r="AP175" i="31"/>
  <c r="BK175" i="31" s="1"/>
  <c r="AQ175" i="31"/>
  <c r="BL175" i="31" s="1"/>
  <c r="AR175" i="31"/>
  <c r="BM175" i="31" s="1"/>
  <c r="AS175" i="31"/>
  <c r="BN175" i="31" s="1"/>
  <c r="AT175" i="31"/>
  <c r="BO175" i="31" s="1"/>
  <c r="AB176" i="31"/>
  <c r="AW176" i="31" s="1"/>
  <c r="AC176" i="31"/>
  <c r="AX176" i="31" s="1"/>
  <c r="AD176" i="31"/>
  <c r="AY176" i="31" s="1"/>
  <c r="AE176" i="31"/>
  <c r="AZ176" i="31" s="1"/>
  <c r="AF176" i="31"/>
  <c r="BA176" i="31" s="1"/>
  <c r="AG176" i="31"/>
  <c r="BB176" i="31" s="1"/>
  <c r="AH176" i="31"/>
  <c r="BC176" i="31" s="1"/>
  <c r="AI176" i="31"/>
  <c r="BD176" i="31" s="1"/>
  <c r="AJ176" i="31"/>
  <c r="BE176" i="31" s="1"/>
  <c r="AK176" i="31"/>
  <c r="BF176" i="31" s="1"/>
  <c r="AL176" i="31"/>
  <c r="BG176" i="31" s="1"/>
  <c r="AM176" i="31"/>
  <c r="BH176" i="31" s="1"/>
  <c r="AN176" i="31"/>
  <c r="BI176" i="31" s="1"/>
  <c r="AO176" i="31"/>
  <c r="BJ176" i="31" s="1"/>
  <c r="AP176" i="31"/>
  <c r="BK176" i="31" s="1"/>
  <c r="AQ176" i="31"/>
  <c r="BL176" i="31" s="1"/>
  <c r="AR176" i="31"/>
  <c r="BM176" i="31" s="1"/>
  <c r="AS176" i="31"/>
  <c r="BN176" i="31" s="1"/>
  <c r="AT176" i="31"/>
  <c r="BO176" i="31" s="1"/>
  <c r="AB177" i="31"/>
  <c r="AW177" i="31" s="1"/>
  <c r="AC177" i="31"/>
  <c r="AX177" i="31" s="1"/>
  <c r="AD177" i="31"/>
  <c r="AY177" i="31" s="1"/>
  <c r="AE177" i="31"/>
  <c r="AZ177" i="31" s="1"/>
  <c r="AF177" i="31"/>
  <c r="BA177" i="31" s="1"/>
  <c r="AG177" i="31"/>
  <c r="BB177" i="31" s="1"/>
  <c r="AH177" i="31"/>
  <c r="BC177" i="31" s="1"/>
  <c r="AI177" i="31"/>
  <c r="BD177" i="31" s="1"/>
  <c r="AJ177" i="31"/>
  <c r="BE177" i="31" s="1"/>
  <c r="AK177" i="31"/>
  <c r="BF177" i="31" s="1"/>
  <c r="AL177" i="31"/>
  <c r="BG177" i="31" s="1"/>
  <c r="AM177" i="31"/>
  <c r="BH177" i="31" s="1"/>
  <c r="AN177" i="31"/>
  <c r="BI177" i="31" s="1"/>
  <c r="AO177" i="31"/>
  <c r="BJ177" i="31" s="1"/>
  <c r="AP177" i="31"/>
  <c r="BK177" i="31" s="1"/>
  <c r="AQ177" i="31"/>
  <c r="BL177" i="31" s="1"/>
  <c r="AR177" i="31"/>
  <c r="BM177" i="31" s="1"/>
  <c r="AS177" i="31"/>
  <c r="BN177" i="31" s="1"/>
  <c r="AT177" i="31"/>
  <c r="BO177" i="31" s="1"/>
  <c r="AB178" i="31"/>
  <c r="AW178" i="31" s="1"/>
  <c r="AC178" i="31"/>
  <c r="AX178" i="31" s="1"/>
  <c r="AD178" i="31"/>
  <c r="AY178" i="31" s="1"/>
  <c r="AE178" i="31"/>
  <c r="AZ178" i="31" s="1"/>
  <c r="AF178" i="31"/>
  <c r="BA178" i="31" s="1"/>
  <c r="AG178" i="31"/>
  <c r="BB178" i="31" s="1"/>
  <c r="AH178" i="31"/>
  <c r="BC178" i="31" s="1"/>
  <c r="AI178" i="31"/>
  <c r="BD178" i="31" s="1"/>
  <c r="AJ178" i="31"/>
  <c r="BE178" i="31" s="1"/>
  <c r="AK178" i="31"/>
  <c r="BF178" i="31" s="1"/>
  <c r="AL178" i="31"/>
  <c r="BG178" i="31" s="1"/>
  <c r="AM178" i="31"/>
  <c r="BH178" i="31" s="1"/>
  <c r="AN178" i="31"/>
  <c r="BI178" i="31" s="1"/>
  <c r="AO178" i="31"/>
  <c r="BJ178" i="31" s="1"/>
  <c r="AP178" i="31"/>
  <c r="BK178" i="31" s="1"/>
  <c r="AQ178" i="31"/>
  <c r="BL178" i="31" s="1"/>
  <c r="AR178" i="31"/>
  <c r="BM178" i="31" s="1"/>
  <c r="AS178" i="31"/>
  <c r="BN178" i="31" s="1"/>
  <c r="AT178" i="31"/>
  <c r="BO178" i="31" s="1"/>
  <c r="AB179" i="31"/>
  <c r="AW179" i="31" s="1"/>
  <c r="AC179" i="31"/>
  <c r="AX179" i="31" s="1"/>
  <c r="AD179" i="31"/>
  <c r="AY179" i="31" s="1"/>
  <c r="AE179" i="31"/>
  <c r="AZ179" i="31" s="1"/>
  <c r="AF179" i="31"/>
  <c r="BA179" i="31" s="1"/>
  <c r="AG179" i="31"/>
  <c r="BB179" i="31" s="1"/>
  <c r="AH179" i="31"/>
  <c r="BC179" i="31" s="1"/>
  <c r="AI179" i="31"/>
  <c r="BD179" i="31" s="1"/>
  <c r="AJ179" i="31"/>
  <c r="BE179" i="31" s="1"/>
  <c r="AK179" i="31"/>
  <c r="BF179" i="31" s="1"/>
  <c r="AL179" i="31"/>
  <c r="BG179" i="31" s="1"/>
  <c r="AM179" i="31"/>
  <c r="BH179" i="31" s="1"/>
  <c r="AN179" i="31"/>
  <c r="BI179" i="31" s="1"/>
  <c r="AO179" i="31"/>
  <c r="BJ179" i="31" s="1"/>
  <c r="AP179" i="31"/>
  <c r="BK179" i="31" s="1"/>
  <c r="AQ179" i="31"/>
  <c r="BL179" i="31" s="1"/>
  <c r="AR179" i="31"/>
  <c r="BM179" i="31" s="1"/>
  <c r="AS179" i="31"/>
  <c r="BN179" i="31" s="1"/>
  <c r="AT179" i="31"/>
  <c r="BO179" i="31" s="1"/>
  <c r="AB180" i="31"/>
  <c r="AW180" i="31" s="1"/>
  <c r="AC180" i="31"/>
  <c r="AX180" i="31" s="1"/>
  <c r="AD180" i="31"/>
  <c r="AY180" i="31" s="1"/>
  <c r="AE180" i="31"/>
  <c r="AZ180" i="31" s="1"/>
  <c r="AF180" i="31"/>
  <c r="BA180" i="31" s="1"/>
  <c r="AG180" i="31"/>
  <c r="BB180" i="31" s="1"/>
  <c r="AH180" i="31"/>
  <c r="BC180" i="31" s="1"/>
  <c r="AI180" i="31"/>
  <c r="BD180" i="31" s="1"/>
  <c r="AJ180" i="31"/>
  <c r="BE180" i="31" s="1"/>
  <c r="AK180" i="31"/>
  <c r="BF180" i="31" s="1"/>
  <c r="AL180" i="31"/>
  <c r="BG180" i="31" s="1"/>
  <c r="AM180" i="31"/>
  <c r="BH180" i="31" s="1"/>
  <c r="AN180" i="31"/>
  <c r="BI180" i="31" s="1"/>
  <c r="AO180" i="31"/>
  <c r="BJ180" i="31" s="1"/>
  <c r="AP180" i="31"/>
  <c r="BK180" i="31" s="1"/>
  <c r="AQ180" i="31"/>
  <c r="BL180" i="31" s="1"/>
  <c r="AR180" i="31"/>
  <c r="BM180" i="31" s="1"/>
  <c r="AS180" i="31"/>
  <c r="BN180" i="31" s="1"/>
  <c r="AT180" i="31"/>
  <c r="BO180" i="31" s="1"/>
  <c r="AB181" i="31"/>
  <c r="AW181" i="31" s="1"/>
  <c r="AC181" i="31"/>
  <c r="AX181" i="31" s="1"/>
  <c r="AD181" i="31"/>
  <c r="AY181" i="31" s="1"/>
  <c r="AE181" i="31"/>
  <c r="AZ181" i="31" s="1"/>
  <c r="AF181" i="31"/>
  <c r="BA181" i="31" s="1"/>
  <c r="AG181" i="31"/>
  <c r="BB181" i="31" s="1"/>
  <c r="AH181" i="31"/>
  <c r="BC181" i="31" s="1"/>
  <c r="AI181" i="31"/>
  <c r="BD181" i="31" s="1"/>
  <c r="AJ181" i="31"/>
  <c r="BE181" i="31" s="1"/>
  <c r="AK181" i="31"/>
  <c r="BF181" i="31" s="1"/>
  <c r="AL181" i="31"/>
  <c r="BG181" i="31" s="1"/>
  <c r="AM181" i="31"/>
  <c r="BH181" i="31" s="1"/>
  <c r="AN181" i="31"/>
  <c r="BI181" i="31" s="1"/>
  <c r="AO181" i="31"/>
  <c r="BJ181" i="31" s="1"/>
  <c r="AP181" i="31"/>
  <c r="BK181" i="31" s="1"/>
  <c r="AQ181" i="31"/>
  <c r="BL181" i="31" s="1"/>
  <c r="AR181" i="31"/>
  <c r="BM181" i="31" s="1"/>
  <c r="AS181" i="31"/>
  <c r="BN181" i="31" s="1"/>
  <c r="AT181" i="31"/>
  <c r="BO181" i="31" s="1"/>
  <c r="AB182" i="31"/>
  <c r="AW182" i="31" s="1"/>
  <c r="AC182" i="31"/>
  <c r="AX182" i="31" s="1"/>
  <c r="AD182" i="31"/>
  <c r="AY182" i="31" s="1"/>
  <c r="AE182" i="31"/>
  <c r="AZ182" i="31" s="1"/>
  <c r="AF182" i="31"/>
  <c r="BA182" i="31" s="1"/>
  <c r="AG182" i="31"/>
  <c r="BB182" i="31" s="1"/>
  <c r="AH182" i="31"/>
  <c r="BC182" i="31" s="1"/>
  <c r="AI182" i="31"/>
  <c r="BD182" i="31" s="1"/>
  <c r="AJ182" i="31"/>
  <c r="BE182" i="31" s="1"/>
  <c r="AK182" i="31"/>
  <c r="BF182" i="31" s="1"/>
  <c r="AL182" i="31"/>
  <c r="BG182" i="31" s="1"/>
  <c r="AM182" i="31"/>
  <c r="BH182" i="31" s="1"/>
  <c r="AN182" i="31"/>
  <c r="BI182" i="31" s="1"/>
  <c r="AO182" i="31"/>
  <c r="BJ182" i="31" s="1"/>
  <c r="AP182" i="31"/>
  <c r="BK182" i="31" s="1"/>
  <c r="AQ182" i="31"/>
  <c r="BL182" i="31" s="1"/>
  <c r="AR182" i="31"/>
  <c r="BM182" i="31" s="1"/>
  <c r="AS182" i="31"/>
  <c r="BN182" i="31" s="1"/>
  <c r="AT182" i="31"/>
  <c r="BO182" i="31" s="1"/>
  <c r="AB183" i="31"/>
  <c r="AW183" i="31" s="1"/>
  <c r="AC183" i="31"/>
  <c r="AX183" i="31" s="1"/>
  <c r="AD183" i="31"/>
  <c r="AY183" i="31" s="1"/>
  <c r="AE183" i="31"/>
  <c r="AZ183" i="31" s="1"/>
  <c r="AF183" i="31"/>
  <c r="BA183" i="31" s="1"/>
  <c r="AG183" i="31"/>
  <c r="BB183" i="31" s="1"/>
  <c r="AH183" i="31"/>
  <c r="BC183" i="31" s="1"/>
  <c r="AI183" i="31"/>
  <c r="BD183" i="31" s="1"/>
  <c r="AJ183" i="31"/>
  <c r="BE183" i="31" s="1"/>
  <c r="AK183" i="31"/>
  <c r="BF183" i="31" s="1"/>
  <c r="AL183" i="31"/>
  <c r="BG183" i="31" s="1"/>
  <c r="AM183" i="31"/>
  <c r="BH183" i="31" s="1"/>
  <c r="AN183" i="31"/>
  <c r="BI183" i="31" s="1"/>
  <c r="AO183" i="31"/>
  <c r="BJ183" i="31" s="1"/>
  <c r="AP183" i="31"/>
  <c r="BK183" i="31" s="1"/>
  <c r="AQ183" i="31"/>
  <c r="BL183" i="31" s="1"/>
  <c r="AR183" i="31"/>
  <c r="BM183" i="31" s="1"/>
  <c r="AS183" i="31"/>
  <c r="BN183" i="31" s="1"/>
  <c r="AT183" i="31"/>
  <c r="BO183" i="31" s="1"/>
  <c r="AB184" i="31"/>
  <c r="AW184" i="31" s="1"/>
  <c r="AC184" i="31"/>
  <c r="AX184" i="31" s="1"/>
  <c r="AD184" i="31"/>
  <c r="AY184" i="31" s="1"/>
  <c r="AE184" i="31"/>
  <c r="AZ184" i="31" s="1"/>
  <c r="AF184" i="31"/>
  <c r="BA184" i="31" s="1"/>
  <c r="AG184" i="31"/>
  <c r="BB184" i="31" s="1"/>
  <c r="AH184" i="31"/>
  <c r="BC184" i="31" s="1"/>
  <c r="AI184" i="31"/>
  <c r="BD184" i="31" s="1"/>
  <c r="AJ184" i="31"/>
  <c r="BE184" i="31" s="1"/>
  <c r="AK184" i="31"/>
  <c r="BF184" i="31" s="1"/>
  <c r="AL184" i="31"/>
  <c r="BG184" i="31" s="1"/>
  <c r="AM184" i="31"/>
  <c r="BH184" i="31" s="1"/>
  <c r="AN184" i="31"/>
  <c r="BI184" i="31" s="1"/>
  <c r="AO184" i="31"/>
  <c r="BJ184" i="31" s="1"/>
  <c r="AP184" i="31"/>
  <c r="BK184" i="31" s="1"/>
  <c r="AQ184" i="31"/>
  <c r="BL184" i="31" s="1"/>
  <c r="AR184" i="31"/>
  <c r="BM184" i="31" s="1"/>
  <c r="AS184" i="31"/>
  <c r="BN184" i="31" s="1"/>
  <c r="AT184" i="31"/>
  <c r="BO184" i="31" s="1"/>
  <c r="AB185" i="31"/>
  <c r="AW185" i="31" s="1"/>
  <c r="AC185" i="31"/>
  <c r="AX185" i="31" s="1"/>
  <c r="AD185" i="31"/>
  <c r="AY185" i="31" s="1"/>
  <c r="AE185" i="31"/>
  <c r="AZ185" i="31" s="1"/>
  <c r="AF185" i="31"/>
  <c r="BA185" i="31" s="1"/>
  <c r="AG185" i="31"/>
  <c r="BB185" i="31" s="1"/>
  <c r="AH185" i="31"/>
  <c r="BC185" i="31" s="1"/>
  <c r="AI185" i="31"/>
  <c r="BD185" i="31" s="1"/>
  <c r="AJ185" i="31"/>
  <c r="BE185" i="31" s="1"/>
  <c r="AK185" i="31"/>
  <c r="BF185" i="31" s="1"/>
  <c r="AL185" i="31"/>
  <c r="BG185" i="31" s="1"/>
  <c r="AM185" i="31"/>
  <c r="BH185" i="31" s="1"/>
  <c r="AN185" i="31"/>
  <c r="BI185" i="31" s="1"/>
  <c r="AO185" i="31"/>
  <c r="BJ185" i="31" s="1"/>
  <c r="AP185" i="31"/>
  <c r="BK185" i="31" s="1"/>
  <c r="AQ185" i="31"/>
  <c r="BL185" i="31" s="1"/>
  <c r="AR185" i="31"/>
  <c r="BM185" i="31" s="1"/>
  <c r="AS185" i="31"/>
  <c r="BN185" i="31" s="1"/>
  <c r="AT185" i="31"/>
  <c r="BO185" i="31" s="1"/>
  <c r="AB186" i="31"/>
  <c r="AW186" i="31" s="1"/>
  <c r="AC186" i="31"/>
  <c r="AX186" i="31" s="1"/>
  <c r="AD186" i="31"/>
  <c r="AY186" i="31" s="1"/>
  <c r="AE186" i="31"/>
  <c r="AZ186" i="31" s="1"/>
  <c r="AF186" i="31"/>
  <c r="BA186" i="31" s="1"/>
  <c r="AG186" i="31"/>
  <c r="BB186" i="31" s="1"/>
  <c r="AH186" i="31"/>
  <c r="BC186" i="31" s="1"/>
  <c r="AI186" i="31"/>
  <c r="BD186" i="31" s="1"/>
  <c r="AJ186" i="31"/>
  <c r="BE186" i="31" s="1"/>
  <c r="AK186" i="31"/>
  <c r="BF186" i="31" s="1"/>
  <c r="AL186" i="31"/>
  <c r="BG186" i="31" s="1"/>
  <c r="AM186" i="31"/>
  <c r="BH186" i="31" s="1"/>
  <c r="AN186" i="31"/>
  <c r="BI186" i="31" s="1"/>
  <c r="AO186" i="31"/>
  <c r="BJ186" i="31" s="1"/>
  <c r="AP186" i="31"/>
  <c r="BK186" i="31" s="1"/>
  <c r="AQ186" i="31"/>
  <c r="BL186" i="31" s="1"/>
  <c r="AR186" i="31"/>
  <c r="BM186" i="31" s="1"/>
  <c r="AS186" i="31"/>
  <c r="BN186" i="31" s="1"/>
  <c r="AT186" i="31"/>
  <c r="BO186" i="31" s="1"/>
  <c r="AB187" i="31"/>
  <c r="AW187" i="31" s="1"/>
  <c r="AC187" i="31"/>
  <c r="AX187" i="31" s="1"/>
  <c r="AD187" i="31"/>
  <c r="AY187" i="31" s="1"/>
  <c r="AE187" i="31"/>
  <c r="AZ187" i="31" s="1"/>
  <c r="AF187" i="31"/>
  <c r="BA187" i="31" s="1"/>
  <c r="AG187" i="31"/>
  <c r="BB187" i="31" s="1"/>
  <c r="AH187" i="31"/>
  <c r="BC187" i="31" s="1"/>
  <c r="AI187" i="31"/>
  <c r="BD187" i="31" s="1"/>
  <c r="AJ187" i="31"/>
  <c r="BE187" i="31" s="1"/>
  <c r="AK187" i="31"/>
  <c r="BF187" i="31" s="1"/>
  <c r="AL187" i="31"/>
  <c r="BG187" i="31" s="1"/>
  <c r="AM187" i="31"/>
  <c r="BH187" i="31" s="1"/>
  <c r="AN187" i="31"/>
  <c r="BI187" i="31" s="1"/>
  <c r="AO187" i="31"/>
  <c r="BJ187" i="31" s="1"/>
  <c r="AP187" i="31"/>
  <c r="BK187" i="31" s="1"/>
  <c r="AQ187" i="31"/>
  <c r="BL187" i="31" s="1"/>
  <c r="AR187" i="31"/>
  <c r="BM187" i="31" s="1"/>
  <c r="AS187" i="31"/>
  <c r="BN187" i="31" s="1"/>
  <c r="AT187" i="31"/>
  <c r="BO187" i="31" s="1"/>
  <c r="AB188" i="31"/>
  <c r="AW188" i="31" s="1"/>
  <c r="AC188" i="31"/>
  <c r="AX188" i="31" s="1"/>
  <c r="AD188" i="31"/>
  <c r="AY188" i="31" s="1"/>
  <c r="AE188" i="31"/>
  <c r="AZ188" i="31" s="1"/>
  <c r="AF188" i="31"/>
  <c r="BA188" i="31" s="1"/>
  <c r="AG188" i="31"/>
  <c r="BB188" i="31" s="1"/>
  <c r="AH188" i="31"/>
  <c r="BC188" i="31" s="1"/>
  <c r="AI188" i="31"/>
  <c r="BD188" i="31" s="1"/>
  <c r="AJ188" i="31"/>
  <c r="BE188" i="31" s="1"/>
  <c r="AK188" i="31"/>
  <c r="BF188" i="31" s="1"/>
  <c r="AL188" i="31"/>
  <c r="BG188" i="31" s="1"/>
  <c r="AM188" i="31"/>
  <c r="BH188" i="31" s="1"/>
  <c r="AN188" i="31"/>
  <c r="BI188" i="31" s="1"/>
  <c r="AO188" i="31"/>
  <c r="BJ188" i="31" s="1"/>
  <c r="AP188" i="31"/>
  <c r="BK188" i="31" s="1"/>
  <c r="AQ188" i="31"/>
  <c r="BL188" i="31" s="1"/>
  <c r="AR188" i="31"/>
  <c r="BM188" i="31" s="1"/>
  <c r="AS188" i="31"/>
  <c r="BN188" i="31" s="1"/>
  <c r="AT188" i="31"/>
  <c r="BO188" i="31" s="1"/>
  <c r="AB189" i="31"/>
  <c r="AW189" i="31" s="1"/>
  <c r="AC189" i="31"/>
  <c r="AX189" i="31" s="1"/>
  <c r="AD189" i="31"/>
  <c r="AY189" i="31" s="1"/>
  <c r="AE189" i="31"/>
  <c r="AZ189" i="31" s="1"/>
  <c r="AF189" i="31"/>
  <c r="BA189" i="31" s="1"/>
  <c r="AG189" i="31"/>
  <c r="BB189" i="31" s="1"/>
  <c r="AH189" i="31"/>
  <c r="BC189" i="31" s="1"/>
  <c r="AI189" i="31"/>
  <c r="BD189" i="31" s="1"/>
  <c r="AJ189" i="31"/>
  <c r="BE189" i="31" s="1"/>
  <c r="AK189" i="31"/>
  <c r="BF189" i="31" s="1"/>
  <c r="AL189" i="31"/>
  <c r="BG189" i="31" s="1"/>
  <c r="AM189" i="31"/>
  <c r="BH189" i="31" s="1"/>
  <c r="AN189" i="31"/>
  <c r="BI189" i="31" s="1"/>
  <c r="AO189" i="31"/>
  <c r="BJ189" i="31" s="1"/>
  <c r="AP189" i="31"/>
  <c r="BK189" i="31" s="1"/>
  <c r="AQ189" i="31"/>
  <c r="BL189" i="31" s="1"/>
  <c r="AR189" i="31"/>
  <c r="BM189" i="31" s="1"/>
  <c r="AS189" i="31"/>
  <c r="BN189" i="31" s="1"/>
  <c r="AT189" i="31"/>
  <c r="BO189" i="31" s="1"/>
  <c r="AB190" i="31"/>
  <c r="AW190" i="31" s="1"/>
  <c r="AC190" i="31"/>
  <c r="AX190" i="31" s="1"/>
  <c r="AD190" i="31"/>
  <c r="AY190" i="31" s="1"/>
  <c r="AE190" i="31"/>
  <c r="AZ190" i="31" s="1"/>
  <c r="AF190" i="31"/>
  <c r="BA190" i="31" s="1"/>
  <c r="AG190" i="31"/>
  <c r="BB190" i="31" s="1"/>
  <c r="AH190" i="31"/>
  <c r="BC190" i="31" s="1"/>
  <c r="AI190" i="31"/>
  <c r="BD190" i="31" s="1"/>
  <c r="AJ190" i="31"/>
  <c r="BE190" i="31" s="1"/>
  <c r="AK190" i="31"/>
  <c r="BF190" i="31" s="1"/>
  <c r="AL190" i="31"/>
  <c r="BG190" i="31" s="1"/>
  <c r="AM190" i="31"/>
  <c r="BH190" i="31" s="1"/>
  <c r="AN190" i="31"/>
  <c r="BI190" i="31" s="1"/>
  <c r="AO190" i="31"/>
  <c r="BJ190" i="31" s="1"/>
  <c r="AP190" i="31"/>
  <c r="BK190" i="31" s="1"/>
  <c r="AQ190" i="31"/>
  <c r="BL190" i="31" s="1"/>
  <c r="AR190" i="31"/>
  <c r="BM190" i="31" s="1"/>
  <c r="AS190" i="31"/>
  <c r="BN190" i="31" s="1"/>
  <c r="AT190" i="31"/>
  <c r="BO190" i="31" s="1"/>
  <c r="AB191" i="31"/>
  <c r="AW191" i="31" s="1"/>
  <c r="AC191" i="31"/>
  <c r="AX191" i="31" s="1"/>
  <c r="AD191" i="31"/>
  <c r="AY191" i="31" s="1"/>
  <c r="AE191" i="31"/>
  <c r="AZ191" i="31" s="1"/>
  <c r="AF191" i="31"/>
  <c r="BA191" i="31" s="1"/>
  <c r="AG191" i="31"/>
  <c r="BB191" i="31" s="1"/>
  <c r="AH191" i="31"/>
  <c r="BC191" i="31" s="1"/>
  <c r="AI191" i="31"/>
  <c r="BD191" i="31" s="1"/>
  <c r="AJ191" i="31"/>
  <c r="BE191" i="31" s="1"/>
  <c r="AK191" i="31"/>
  <c r="BF191" i="31" s="1"/>
  <c r="AL191" i="31"/>
  <c r="BG191" i="31" s="1"/>
  <c r="AM191" i="31"/>
  <c r="BH191" i="31" s="1"/>
  <c r="AN191" i="31"/>
  <c r="BI191" i="31" s="1"/>
  <c r="AO191" i="31"/>
  <c r="BJ191" i="31" s="1"/>
  <c r="AP191" i="31"/>
  <c r="BK191" i="31" s="1"/>
  <c r="AQ191" i="31"/>
  <c r="BL191" i="31" s="1"/>
  <c r="AR191" i="31"/>
  <c r="BM191" i="31" s="1"/>
  <c r="AS191" i="31"/>
  <c r="BN191" i="31" s="1"/>
  <c r="AT191" i="31"/>
  <c r="BO191" i="31" s="1"/>
  <c r="AB192" i="31"/>
  <c r="AW192" i="31" s="1"/>
  <c r="AC192" i="31"/>
  <c r="AX192" i="31" s="1"/>
  <c r="AD192" i="31"/>
  <c r="AY192" i="31" s="1"/>
  <c r="AE192" i="31"/>
  <c r="AZ192" i="31" s="1"/>
  <c r="AF192" i="31"/>
  <c r="BA192" i="31" s="1"/>
  <c r="AG192" i="31"/>
  <c r="BB192" i="31" s="1"/>
  <c r="AH192" i="31"/>
  <c r="BC192" i="31" s="1"/>
  <c r="AI192" i="31"/>
  <c r="BD192" i="31" s="1"/>
  <c r="AJ192" i="31"/>
  <c r="BE192" i="31" s="1"/>
  <c r="AK192" i="31"/>
  <c r="BF192" i="31" s="1"/>
  <c r="AL192" i="31"/>
  <c r="BG192" i="31" s="1"/>
  <c r="AM192" i="31"/>
  <c r="BH192" i="31" s="1"/>
  <c r="AN192" i="31"/>
  <c r="BI192" i="31" s="1"/>
  <c r="AO192" i="31"/>
  <c r="BJ192" i="31" s="1"/>
  <c r="AP192" i="31"/>
  <c r="BK192" i="31" s="1"/>
  <c r="AQ192" i="31"/>
  <c r="BL192" i="31" s="1"/>
  <c r="AR192" i="31"/>
  <c r="BM192" i="31" s="1"/>
  <c r="AS192" i="31"/>
  <c r="BN192" i="31" s="1"/>
  <c r="AT192" i="31"/>
  <c r="BO192" i="31" s="1"/>
  <c r="AB193" i="31"/>
  <c r="AW193" i="31" s="1"/>
  <c r="AC193" i="31"/>
  <c r="AX193" i="31" s="1"/>
  <c r="AD193" i="31"/>
  <c r="AY193" i="31" s="1"/>
  <c r="AE193" i="31"/>
  <c r="AZ193" i="31" s="1"/>
  <c r="AF193" i="31"/>
  <c r="BA193" i="31" s="1"/>
  <c r="AG193" i="31"/>
  <c r="BB193" i="31" s="1"/>
  <c r="AH193" i="31"/>
  <c r="BC193" i="31" s="1"/>
  <c r="AI193" i="31"/>
  <c r="BD193" i="31" s="1"/>
  <c r="AJ193" i="31"/>
  <c r="BE193" i="31" s="1"/>
  <c r="AK193" i="31"/>
  <c r="BF193" i="31" s="1"/>
  <c r="AL193" i="31"/>
  <c r="BG193" i="31" s="1"/>
  <c r="AM193" i="31"/>
  <c r="BH193" i="31" s="1"/>
  <c r="AN193" i="31"/>
  <c r="BI193" i="31" s="1"/>
  <c r="AO193" i="31"/>
  <c r="BJ193" i="31" s="1"/>
  <c r="AP193" i="31"/>
  <c r="BK193" i="31" s="1"/>
  <c r="AQ193" i="31"/>
  <c r="BL193" i="31" s="1"/>
  <c r="AR193" i="31"/>
  <c r="BM193" i="31" s="1"/>
  <c r="AS193" i="31"/>
  <c r="BN193" i="31" s="1"/>
  <c r="AT193" i="31"/>
  <c r="BO193" i="31" s="1"/>
  <c r="BO162" i="31"/>
  <c r="BN162" i="31"/>
  <c r="BM162" i="31"/>
  <c r="BL162" i="31"/>
  <c r="BK162" i="31"/>
  <c r="BJ162" i="31"/>
  <c r="BI162" i="31"/>
  <c r="BH162" i="31"/>
  <c r="BG162" i="31"/>
  <c r="BF162" i="31"/>
  <c r="BE162" i="31"/>
  <c r="BD162" i="31"/>
  <c r="BC162" i="31"/>
  <c r="BB162" i="31"/>
  <c r="BA162" i="31"/>
  <c r="AZ162" i="31"/>
  <c r="AY162" i="31"/>
  <c r="AX162" i="31"/>
  <c r="AW162" i="31"/>
  <c r="AW99" i="31"/>
  <c r="AX99" i="31"/>
  <c r="AY99" i="31"/>
  <c r="AZ99" i="31"/>
  <c r="BA99" i="31"/>
  <c r="BB99" i="31"/>
  <c r="BC99" i="31"/>
  <c r="BD99" i="31"/>
  <c r="BE99" i="31"/>
  <c r="BF99" i="31"/>
  <c r="BG99" i="31"/>
  <c r="BH99" i="31"/>
  <c r="BI99" i="31"/>
  <c r="BJ99" i="31"/>
  <c r="BK99" i="31"/>
  <c r="BL99" i="31"/>
  <c r="BM99" i="31"/>
  <c r="BN99" i="31"/>
  <c r="BO99" i="31"/>
  <c r="AW100" i="31"/>
  <c r="AX100" i="31"/>
  <c r="AY100" i="31"/>
  <c r="AZ100" i="31"/>
  <c r="BA100" i="31"/>
  <c r="BB100" i="31"/>
  <c r="BC100" i="31"/>
  <c r="BD100" i="31"/>
  <c r="BE100" i="31"/>
  <c r="BF100" i="31"/>
  <c r="BG100" i="31"/>
  <c r="BH100" i="31"/>
  <c r="BI100" i="31"/>
  <c r="BJ100" i="31"/>
  <c r="BK100" i="31"/>
  <c r="BL100" i="31"/>
  <c r="BM100" i="31"/>
  <c r="BN100" i="31"/>
  <c r="BO100" i="31"/>
  <c r="AW101" i="31"/>
  <c r="AX101" i="31"/>
  <c r="AY101" i="31"/>
  <c r="AZ101" i="31"/>
  <c r="BA101" i="31"/>
  <c r="BB101" i="31"/>
  <c r="BC101" i="31"/>
  <c r="BD101" i="31"/>
  <c r="BE101" i="31"/>
  <c r="BF101" i="31"/>
  <c r="BG101" i="31"/>
  <c r="BH101" i="31"/>
  <c r="BI101" i="31"/>
  <c r="BJ101" i="31"/>
  <c r="BK101" i="31"/>
  <c r="BL101" i="31"/>
  <c r="BM101" i="31"/>
  <c r="BN101" i="31"/>
  <c r="BO101" i="31"/>
  <c r="AW102" i="31"/>
  <c r="AX102" i="31"/>
  <c r="AY102" i="31"/>
  <c r="AZ102" i="31"/>
  <c r="BA102" i="31"/>
  <c r="BB102" i="31"/>
  <c r="BC102" i="31"/>
  <c r="BD102" i="31"/>
  <c r="BE102" i="31"/>
  <c r="BF102" i="31"/>
  <c r="BG102" i="31"/>
  <c r="BH102" i="31"/>
  <c r="BI102" i="31"/>
  <c r="BJ102" i="31"/>
  <c r="BK102" i="31"/>
  <c r="BL102" i="31"/>
  <c r="BM102" i="31"/>
  <c r="BN102" i="31"/>
  <c r="BO102" i="31"/>
  <c r="AW103" i="31"/>
  <c r="AX103" i="31"/>
  <c r="AY103" i="31"/>
  <c r="AZ103" i="31"/>
  <c r="BA103" i="31"/>
  <c r="BB103" i="31"/>
  <c r="BC103" i="31"/>
  <c r="BD103" i="31"/>
  <c r="BE103" i="31"/>
  <c r="BF103" i="31"/>
  <c r="BG103" i="31"/>
  <c r="BH103" i="31"/>
  <c r="BI103" i="31"/>
  <c r="BJ103" i="31"/>
  <c r="BK103" i="31"/>
  <c r="BL103" i="31"/>
  <c r="BM103" i="31"/>
  <c r="BN103" i="31"/>
  <c r="BO103" i="31"/>
  <c r="AB104" i="31"/>
  <c r="AW104" i="31" s="1"/>
  <c r="AC104" i="31"/>
  <c r="AX104" i="31" s="1"/>
  <c r="AD104" i="31"/>
  <c r="AY104" i="31" s="1"/>
  <c r="AE104" i="31"/>
  <c r="AZ104" i="31" s="1"/>
  <c r="AF104" i="31"/>
  <c r="BA104" i="31" s="1"/>
  <c r="AG104" i="31"/>
  <c r="BB104" i="31" s="1"/>
  <c r="AH104" i="31"/>
  <c r="BC104" i="31" s="1"/>
  <c r="AI104" i="31"/>
  <c r="BD104" i="31" s="1"/>
  <c r="AJ104" i="31"/>
  <c r="BE104" i="31" s="1"/>
  <c r="AK104" i="31"/>
  <c r="BF104" i="31" s="1"/>
  <c r="AL104" i="31"/>
  <c r="BG104" i="31" s="1"/>
  <c r="AM104" i="31"/>
  <c r="BH104" i="31" s="1"/>
  <c r="AN104" i="31"/>
  <c r="BI104" i="31" s="1"/>
  <c r="AO104" i="31"/>
  <c r="BJ104" i="31" s="1"/>
  <c r="AP104" i="31"/>
  <c r="BK104" i="31" s="1"/>
  <c r="AQ104" i="31"/>
  <c r="BL104" i="31" s="1"/>
  <c r="AR104" i="31"/>
  <c r="BM104" i="31" s="1"/>
  <c r="AS104" i="31"/>
  <c r="BN104" i="31" s="1"/>
  <c r="AT104" i="31"/>
  <c r="BO104" i="31" s="1"/>
  <c r="AB105" i="31"/>
  <c r="AW105" i="31" s="1"/>
  <c r="AC105" i="31"/>
  <c r="AX105" i="31" s="1"/>
  <c r="AD105" i="31"/>
  <c r="AY105" i="31" s="1"/>
  <c r="AE105" i="31"/>
  <c r="AZ105" i="31" s="1"/>
  <c r="AF105" i="31"/>
  <c r="BA105" i="31" s="1"/>
  <c r="AG105" i="31"/>
  <c r="BB105" i="31" s="1"/>
  <c r="AH105" i="31"/>
  <c r="BC105" i="31" s="1"/>
  <c r="AI105" i="31"/>
  <c r="BD105" i="31" s="1"/>
  <c r="AJ105" i="31"/>
  <c r="BE105" i="31" s="1"/>
  <c r="AK105" i="31"/>
  <c r="BF105" i="31" s="1"/>
  <c r="AL105" i="31"/>
  <c r="BG105" i="31" s="1"/>
  <c r="AM105" i="31"/>
  <c r="BH105" i="31" s="1"/>
  <c r="AN105" i="31"/>
  <c r="BI105" i="31" s="1"/>
  <c r="AO105" i="31"/>
  <c r="BJ105" i="31" s="1"/>
  <c r="AP105" i="31"/>
  <c r="BK105" i="31" s="1"/>
  <c r="AQ105" i="31"/>
  <c r="BL105" i="31" s="1"/>
  <c r="AR105" i="31"/>
  <c r="BM105" i="31" s="1"/>
  <c r="AS105" i="31"/>
  <c r="BN105" i="31" s="1"/>
  <c r="AT105" i="31"/>
  <c r="BO105" i="31" s="1"/>
  <c r="AB106" i="31"/>
  <c r="AW106" i="31" s="1"/>
  <c r="AC106" i="31"/>
  <c r="AX106" i="31" s="1"/>
  <c r="AD106" i="31"/>
  <c r="AY106" i="31" s="1"/>
  <c r="AE106" i="31"/>
  <c r="AZ106" i="31" s="1"/>
  <c r="AF106" i="31"/>
  <c r="BA106" i="31" s="1"/>
  <c r="AG106" i="31"/>
  <c r="BB106" i="31" s="1"/>
  <c r="AH106" i="31"/>
  <c r="BC106" i="31" s="1"/>
  <c r="AI106" i="31"/>
  <c r="BD106" i="31" s="1"/>
  <c r="AJ106" i="31"/>
  <c r="BE106" i="31" s="1"/>
  <c r="AK106" i="31"/>
  <c r="BF106" i="31" s="1"/>
  <c r="AL106" i="31"/>
  <c r="BG106" i="31" s="1"/>
  <c r="AM106" i="31"/>
  <c r="BH106" i="31" s="1"/>
  <c r="AN106" i="31"/>
  <c r="BI106" i="31" s="1"/>
  <c r="AO106" i="31"/>
  <c r="BJ106" i="31" s="1"/>
  <c r="AP106" i="31"/>
  <c r="BK106" i="31" s="1"/>
  <c r="AQ106" i="31"/>
  <c r="BL106" i="31" s="1"/>
  <c r="AR106" i="31"/>
  <c r="BM106" i="31" s="1"/>
  <c r="AS106" i="31"/>
  <c r="BN106" i="31" s="1"/>
  <c r="AT106" i="31"/>
  <c r="BO106" i="31" s="1"/>
  <c r="AB107" i="31"/>
  <c r="AW107" i="31" s="1"/>
  <c r="AC107" i="31"/>
  <c r="AX107" i="31" s="1"/>
  <c r="AD107" i="31"/>
  <c r="AY107" i="31" s="1"/>
  <c r="AE107" i="31"/>
  <c r="AZ107" i="31" s="1"/>
  <c r="AF107" i="31"/>
  <c r="BA107" i="31" s="1"/>
  <c r="AG107" i="31"/>
  <c r="BB107" i="31" s="1"/>
  <c r="AH107" i="31"/>
  <c r="BC107" i="31" s="1"/>
  <c r="AI107" i="31"/>
  <c r="BD107" i="31" s="1"/>
  <c r="AJ107" i="31"/>
  <c r="BE107" i="31" s="1"/>
  <c r="AK107" i="31"/>
  <c r="BF107" i="31" s="1"/>
  <c r="AL107" i="31"/>
  <c r="BG107" i="31" s="1"/>
  <c r="AM107" i="31"/>
  <c r="BH107" i="31" s="1"/>
  <c r="AN107" i="31"/>
  <c r="BI107" i="31" s="1"/>
  <c r="AO107" i="31"/>
  <c r="BJ107" i="31" s="1"/>
  <c r="AP107" i="31"/>
  <c r="BK107" i="31" s="1"/>
  <c r="AQ107" i="31"/>
  <c r="BL107" i="31" s="1"/>
  <c r="AR107" i="31"/>
  <c r="BM107" i="31" s="1"/>
  <c r="AS107" i="31"/>
  <c r="BN107" i="31" s="1"/>
  <c r="AT107" i="31"/>
  <c r="BO107" i="31" s="1"/>
  <c r="AB108" i="31"/>
  <c r="AW108" i="31" s="1"/>
  <c r="AC108" i="31"/>
  <c r="AX108" i="31" s="1"/>
  <c r="AD108" i="31"/>
  <c r="AY108" i="31" s="1"/>
  <c r="AE108" i="31"/>
  <c r="AZ108" i="31" s="1"/>
  <c r="AF108" i="31"/>
  <c r="BA108" i="31" s="1"/>
  <c r="AG108" i="31"/>
  <c r="BB108" i="31" s="1"/>
  <c r="AH108" i="31"/>
  <c r="BC108" i="31" s="1"/>
  <c r="AI108" i="31"/>
  <c r="BD108" i="31" s="1"/>
  <c r="AJ108" i="31"/>
  <c r="BE108" i="31" s="1"/>
  <c r="AK108" i="31"/>
  <c r="BF108" i="31" s="1"/>
  <c r="AL108" i="31"/>
  <c r="BG108" i="31" s="1"/>
  <c r="AM108" i="31"/>
  <c r="BH108" i="31" s="1"/>
  <c r="AN108" i="31"/>
  <c r="BI108" i="31" s="1"/>
  <c r="AO108" i="31"/>
  <c r="BJ108" i="31" s="1"/>
  <c r="AP108" i="31"/>
  <c r="BK108" i="31" s="1"/>
  <c r="AQ108" i="31"/>
  <c r="BL108" i="31" s="1"/>
  <c r="AR108" i="31"/>
  <c r="BM108" i="31" s="1"/>
  <c r="AS108" i="31"/>
  <c r="BN108" i="31" s="1"/>
  <c r="AT108" i="31"/>
  <c r="BO108" i="31" s="1"/>
  <c r="AB109" i="31"/>
  <c r="AW109" i="31" s="1"/>
  <c r="AC109" i="31"/>
  <c r="AX109" i="31" s="1"/>
  <c r="AD109" i="31"/>
  <c r="AY109" i="31" s="1"/>
  <c r="AE109" i="31"/>
  <c r="AZ109" i="31" s="1"/>
  <c r="AF109" i="31"/>
  <c r="BA109" i="31" s="1"/>
  <c r="AG109" i="31"/>
  <c r="BB109" i="31" s="1"/>
  <c r="AH109" i="31"/>
  <c r="BC109" i="31" s="1"/>
  <c r="AI109" i="31"/>
  <c r="BD109" i="31" s="1"/>
  <c r="AJ109" i="31"/>
  <c r="BE109" i="31" s="1"/>
  <c r="AK109" i="31"/>
  <c r="BF109" i="31" s="1"/>
  <c r="AL109" i="31"/>
  <c r="BG109" i="31" s="1"/>
  <c r="AM109" i="31"/>
  <c r="BH109" i="31" s="1"/>
  <c r="AN109" i="31"/>
  <c r="BI109" i="31" s="1"/>
  <c r="AO109" i="31"/>
  <c r="BJ109" i="31" s="1"/>
  <c r="AP109" i="31"/>
  <c r="BK109" i="31" s="1"/>
  <c r="AQ109" i="31"/>
  <c r="BL109" i="31" s="1"/>
  <c r="AR109" i="31"/>
  <c r="BM109" i="31" s="1"/>
  <c r="AS109" i="31"/>
  <c r="BN109" i="31" s="1"/>
  <c r="AT109" i="31"/>
  <c r="BO109" i="31" s="1"/>
  <c r="AB110" i="31"/>
  <c r="AW110" i="31" s="1"/>
  <c r="AC110" i="31"/>
  <c r="AX110" i="31" s="1"/>
  <c r="AD110" i="31"/>
  <c r="AY110" i="31" s="1"/>
  <c r="AE110" i="31"/>
  <c r="AZ110" i="31" s="1"/>
  <c r="AF110" i="31"/>
  <c r="BA110" i="31" s="1"/>
  <c r="AG110" i="31"/>
  <c r="BB110" i="31" s="1"/>
  <c r="AH110" i="31"/>
  <c r="BC110" i="31" s="1"/>
  <c r="AI110" i="31"/>
  <c r="BD110" i="31" s="1"/>
  <c r="AJ110" i="31"/>
  <c r="BE110" i="31" s="1"/>
  <c r="AK110" i="31"/>
  <c r="BF110" i="31" s="1"/>
  <c r="AL110" i="31"/>
  <c r="BG110" i="31" s="1"/>
  <c r="AM110" i="31"/>
  <c r="BH110" i="31" s="1"/>
  <c r="AN110" i="31"/>
  <c r="BI110" i="31" s="1"/>
  <c r="AO110" i="31"/>
  <c r="BJ110" i="31" s="1"/>
  <c r="AP110" i="31"/>
  <c r="BK110" i="31" s="1"/>
  <c r="AQ110" i="31"/>
  <c r="BL110" i="31" s="1"/>
  <c r="AR110" i="31"/>
  <c r="BM110" i="31" s="1"/>
  <c r="AS110" i="31"/>
  <c r="BN110" i="31" s="1"/>
  <c r="AT110" i="31"/>
  <c r="BO110" i="31" s="1"/>
  <c r="AB111" i="31"/>
  <c r="AW111" i="31" s="1"/>
  <c r="AC111" i="31"/>
  <c r="AX111" i="31" s="1"/>
  <c r="AD111" i="31"/>
  <c r="AY111" i="31" s="1"/>
  <c r="AE111" i="31"/>
  <c r="AZ111" i="31" s="1"/>
  <c r="AF111" i="31"/>
  <c r="BA111" i="31" s="1"/>
  <c r="AG111" i="31"/>
  <c r="BB111" i="31" s="1"/>
  <c r="AH111" i="31"/>
  <c r="BC111" i="31" s="1"/>
  <c r="AI111" i="31"/>
  <c r="BD111" i="31" s="1"/>
  <c r="AJ111" i="31"/>
  <c r="BE111" i="31" s="1"/>
  <c r="AK111" i="31"/>
  <c r="BF111" i="31" s="1"/>
  <c r="AL111" i="31"/>
  <c r="BG111" i="31" s="1"/>
  <c r="AM111" i="31"/>
  <c r="BH111" i="31" s="1"/>
  <c r="AN111" i="31"/>
  <c r="BI111" i="31" s="1"/>
  <c r="AO111" i="31"/>
  <c r="BJ111" i="31" s="1"/>
  <c r="AP111" i="31"/>
  <c r="BK111" i="31" s="1"/>
  <c r="AQ111" i="31"/>
  <c r="BL111" i="31" s="1"/>
  <c r="AR111" i="31"/>
  <c r="BM111" i="31" s="1"/>
  <c r="AS111" i="31"/>
  <c r="BN111" i="31" s="1"/>
  <c r="AT111" i="31"/>
  <c r="BO111" i="31" s="1"/>
  <c r="AB112" i="31"/>
  <c r="AW112" i="31" s="1"/>
  <c r="AC112" i="31"/>
  <c r="AX112" i="31" s="1"/>
  <c r="AD112" i="31"/>
  <c r="AY112" i="31" s="1"/>
  <c r="AE112" i="31"/>
  <c r="AZ112" i="31" s="1"/>
  <c r="AF112" i="31"/>
  <c r="BA112" i="31" s="1"/>
  <c r="AG112" i="31"/>
  <c r="BB112" i="31" s="1"/>
  <c r="AH112" i="31"/>
  <c r="BC112" i="31" s="1"/>
  <c r="AI112" i="31"/>
  <c r="BD112" i="31" s="1"/>
  <c r="AJ112" i="31"/>
  <c r="BE112" i="31" s="1"/>
  <c r="AK112" i="31"/>
  <c r="BF112" i="31" s="1"/>
  <c r="AL112" i="31"/>
  <c r="BG112" i="31" s="1"/>
  <c r="AM112" i="31"/>
  <c r="BH112" i="31" s="1"/>
  <c r="AN112" i="31"/>
  <c r="BI112" i="31" s="1"/>
  <c r="AO112" i="31"/>
  <c r="BJ112" i="31" s="1"/>
  <c r="AP112" i="31"/>
  <c r="BK112" i="31" s="1"/>
  <c r="AQ112" i="31"/>
  <c r="BL112" i="31" s="1"/>
  <c r="AR112" i="31"/>
  <c r="BM112" i="31" s="1"/>
  <c r="AS112" i="31"/>
  <c r="BN112" i="31" s="1"/>
  <c r="AT112" i="31"/>
  <c r="BO112" i="31" s="1"/>
  <c r="AB113" i="31"/>
  <c r="AW113" i="31" s="1"/>
  <c r="AC113" i="31"/>
  <c r="AX113" i="31" s="1"/>
  <c r="AD113" i="31"/>
  <c r="AY113" i="31" s="1"/>
  <c r="AE113" i="31"/>
  <c r="AZ113" i="31" s="1"/>
  <c r="AF113" i="31"/>
  <c r="BA113" i="31" s="1"/>
  <c r="AG113" i="31"/>
  <c r="BB113" i="31" s="1"/>
  <c r="AH113" i="31"/>
  <c r="BC113" i="31" s="1"/>
  <c r="AI113" i="31"/>
  <c r="BD113" i="31" s="1"/>
  <c r="AJ113" i="31"/>
  <c r="BE113" i="31" s="1"/>
  <c r="AK113" i="31"/>
  <c r="BF113" i="31" s="1"/>
  <c r="AL113" i="31"/>
  <c r="BG113" i="31" s="1"/>
  <c r="AM113" i="31"/>
  <c r="BH113" i="31" s="1"/>
  <c r="AN113" i="31"/>
  <c r="BI113" i="31" s="1"/>
  <c r="AO113" i="31"/>
  <c r="BJ113" i="31" s="1"/>
  <c r="AP113" i="31"/>
  <c r="BK113" i="31" s="1"/>
  <c r="AQ113" i="31"/>
  <c r="BL113" i="31" s="1"/>
  <c r="AR113" i="31"/>
  <c r="BM113" i="31" s="1"/>
  <c r="AS113" i="31"/>
  <c r="BN113" i="31" s="1"/>
  <c r="AT113" i="31"/>
  <c r="BO113" i="31" s="1"/>
  <c r="AB114" i="31"/>
  <c r="AW114" i="31" s="1"/>
  <c r="AC114" i="31"/>
  <c r="AX114" i="31" s="1"/>
  <c r="AD114" i="31"/>
  <c r="AY114" i="31" s="1"/>
  <c r="AE114" i="31"/>
  <c r="AZ114" i="31" s="1"/>
  <c r="AF114" i="31"/>
  <c r="BA114" i="31" s="1"/>
  <c r="AG114" i="31"/>
  <c r="BB114" i="31" s="1"/>
  <c r="AH114" i="31"/>
  <c r="BC114" i="31" s="1"/>
  <c r="AI114" i="31"/>
  <c r="BD114" i="31" s="1"/>
  <c r="AJ114" i="31"/>
  <c r="BE114" i="31" s="1"/>
  <c r="AK114" i="31"/>
  <c r="BF114" i="31" s="1"/>
  <c r="AL114" i="31"/>
  <c r="BG114" i="31" s="1"/>
  <c r="AM114" i="31"/>
  <c r="BH114" i="31" s="1"/>
  <c r="AN114" i="31"/>
  <c r="BI114" i="31" s="1"/>
  <c r="AO114" i="31"/>
  <c r="BJ114" i="31" s="1"/>
  <c r="AP114" i="31"/>
  <c r="BK114" i="31" s="1"/>
  <c r="AQ114" i="31"/>
  <c r="BL114" i="31" s="1"/>
  <c r="AR114" i="31"/>
  <c r="BM114" i="31" s="1"/>
  <c r="AS114" i="31"/>
  <c r="BN114" i="31" s="1"/>
  <c r="AT114" i="31"/>
  <c r="BO114" i="31" s="1"/>
  <c r="AB115" i="31"/>
  <c r="AW115" i="31" s="1"/>
  <c r="AC115" i="31"/>
  <c r="AX115" i="31" s="1"/>
  <c r="AD115" i="31"/>
  <c r="AY115" i="31" s="1"/>
  <c r="AE115" i="31"/>
  <c r="AZ115" i="31" s="1"/>
  <c r="AF115" i="31"/>
  <c r="BA115" i="31" s="1"/>
  <c r="AG115" i="31"/>
  <c r="BB115" i="31" s="1"/>
  <c r="AH115" i="31"/>
  <c r="BC115" i="31" s="1"/>
  <c r="AI115" i="31"/>
  <c r="BD115" i="31" s="1"/>
  <c r="AJ115" i="31"/>
  <c r="BE115" i="31" s="1"/>
  <c r="AK115" i="31"/>
  <c r="BF115" i="31" s="1"/>
  <c r="AL115" i="31"/>
  <c r="BG115" i="31" s="1"/>
  <c r="AM115" i="31"/>
  <c r="BH115" i="31" s="1"/>
  <c r="AN115" i="31"/>
  <c r="BI115" i="31" s="1"/>
  <c r="AO115" i="31"/>
  <c r="BJ115" i="31" s="1"/>
  <c r="AP115" i="31"/>
  <c r="BK115" i="31" s="1"/>
  <c r="AQ115" i="31"/>
  <c r="BL115" i="31" s="1"/>
  <c r="AR115" i="31"/>
  <c r="BM115" i="31" s="1"/>
  <c r="AS115" i="31"/>
  <c r="BN115" i="31" s="1"/>
  <c r="AT115" i="31"/>
  <c r="BO115" i="31" s="1"/>
  <c r="AB116" i="31"/>
  <c r="AW116" i="31" s="1"/>
  <c r="AC116" i="31"/>
  <c r="AX116" i="31" s="1"/>
  <c r="AD116" i="31"/>
  <c r="AY116" i="31" s="1"/>
  <c r="AE116" i="31"/>
  <c r="AZ116" i="31" s="1"/>
  <c r="AF116" i="31"/>
  <c r="BA116" i="31" s="1"/>
  <c r="AG116" i="31"/>
  <c r="BB116" i="31" s="1"/>
  <c r="AH116" i="31"/>
  <c r="BC116" i="31" s="1"/>
  <c r="AI116" i="31"/>
  <c r="BD116" i="31" s="1"/>
  <c r="AJ116" i="31"/>
  <c r="BE116" i="31" s="1"/>
  <c r="AK116" i="31"/>
  <c r="BF116" i="31" s="1"/>
  <c r="AL116" i="31"/>
  <c r="BG116" i="31" s="1"/>
  <c r="AM116" i="31"/>
  <c r="BH116" i="31" s="1"/>
  <c r="AN116" i="31"/>
  <c r="BI116" i="31" s="1"/>
  <c r="AO116" i="31"/>
  <c r="BJ116" i="31" s="1"/>
  <c r="AP116" i="31"/>
  <c r="BK116" i="31" s="1"/>
  <c r="AQ116" i="31"/>
  <c r="BL116" i="31" s="1"/>
  <c r="AR116" i="31"/>
  <c r="BM116" i="31" s="1"/>
  <c r="AS116" i="31"/>
  <c r="BN116" i="31" s="1"/>
  <c r="AT116" i="31"/>
  <c r="BO116" i="31" s="1"/>
  <c r="AB117" i="31"/>
  <c r="AW117" i="31" s="1"/>
  <c r="AC117" i="31"/>
  <c r="AX117" i="31" s="1"/>
  <c r="AD117" i="31"/>
  <c r="AY117" i="31" s="1"/>
  <c r="AE117" i="31"/>
  <c r="AZ117" i="31" s="1"/>
  <c r="AF117" i="31"/>
  <c r="BA117" i="31" s="1"/>
  <c r="AG117" i="31"/>
  <c r="BB117" i="31" s="1"/>
  <c r="AH117" i="31"/>
  <c r="BC117" i="31" s="1"/>
  <c r="AI117" i="31"/>
  <c r="BD117" i="31" s="1"/>
  <c r="AJ117" i="31"/>
  <c r="BE117" i="31" s="1"/>
  <c r="AK117" i="31"/>
  <c r="BF117" i="31" s="1"/>
  <c r="AL117" i="31"/>
  <c r="BG117" i="31" s="1"/>
  <c r="AM117" i="31"/>
  <c r="BH117" i="31" s="1"/>
  <c r="AN117" i="31"/>
  <c r="BI117" i="31" s="1"/>
  <c r="AO117" i="31"/>
  <c r="BJ117" i="31" s="1"/>
  <c r="AP117" i="31"/>
  <c r="BK117" i="31" s="1"/>
  <c r="AQ117" i="31"/>
  <c r="BL117" i="31" s="1"/>
  <c r="AR117" i="31"/>
  <c r="BM117" i="31" s="1"/>
  <c r="AS117" i="31"/>
  <c r="BN117" i="31" s="1"/>
  <c r="AT117" i="31"/>
  <c r="BO117" i="31" s="1"/>
  <c r="AB118" i="31"/>
  <c r="AW118" i="31" s="1"/>
  <c r="AC118" i="31"/>
  <c r="AX118" i="31" s="1"/>
  <c r="AD118" i="31"/>
  <c r="AY118" i="31" s="1"/>
  <c r="AE118" i="31"/>
  <c r="AZ118" i="31" s="1"/>
  <c r="AF118" i="31"/>
  <c r="BA118" i="31" s="1"/>
  <c r="AG118" i="31"/>
  <c r="BB118" i="31" s="1"/>
  <c r="AH118" i="31"/>
  <c r="BC118" i="31" s="1"/>
  <c r="AI118" i="31"/>
  <c r="BD118" i="31" s="1"/>
  <c r="AJ118" i="31"/>
  <c r="BE118" i="31" s="1"/>
  <c r="AK118" i="31"/>
  <c r="BF118" i="31" s="1"/>
  <c r="AL118" i="31"/>
  <c r="BG118" i="31" s="1"/>
  <c r="AM118" i="31"/>
  <c r="BH118" i="31" s="1"/>
  <c r="AN118" i="31"/>
  <c r="BI118" i="31" s="1"/>
  <c r="AO118" i="31"/>
  <c r="BJ118" i="31" s="1"/>
  <c r="AP118" i="31"/>
  <c r="BK118" i="31" s="1"/>
  <c r="AQ118" i="31"/>
  <c r="BL118" i="31" s="1"/>
  <c r="AR118" i="31"/>
  <c r="BM118" i="31" s="1"/>
  <c r="AS118" i="31"/>
  <c r="BN118" i="31" s="1"/>
  <c r="AT118" i="31"/>
  <c r="BO118" i="31" s="1"/>
  <c r="AB119" i="31"/>
  <c r="AW119" i="31" s="1"/>
  <c r="AC119" i="31"/>
  <c r="AX119" i="31" s="1"/>
  <c r="AD119" i="31"/>
  <c r="AY119" i="31" s="1"/>
  <c r="AE119" i="31"/>
  <c r="AZ119" i="31" s="1"/>
  <c r="AF119" i="31"/>
  <c r="BA119" i="31" s="1"/>
  <c r="AG119" i="31"/>
  <c r="BB119" i="31" s="1"/>
  <c r="AH119" i="31"/>
  <c r="BC119" i="31" s="1"/>
  <c r="AI119" i="31"/>
  <c r="BD119" i="31" s="1"/>
  <c r="AJ119" i="31"/>
  <c r="BE119" i="31" s="1"/>
  <c r="AK119" i="31"/>
  <c r="BF119" i="31" s="1"/>
  <c r="AL119" i="31"/>
  <c r="BG119" i="31" s="1"/>
  <c r="AM119" i="31"/>
  <c r="BH119" i="31" s="1"/>
  <c r="AN119" i="31"/>
  <c r="BI119" i="31" s="1"/>
  <c r="AO119" i="31"/>
  <c r="BJ119" i="31" s="1"/>
  <c r="AP119" i="31"/>
  <c r="BK119" i="31" s="1"/>
  <c r="AQ119" i="31"/>
  <c r="BL119" i="31" s="1"/>
  <c r="AR119" i="31"/>
  <c r="BM119" i="31" s="1"/>
  <c r="AS119" i="31"/>
  <c r="BN119" i="31" s="1"/>
  <c r="AT119" i="31"/>
  <c r="BO119" i="31" s="1"/>
  <c r="AB120" i="31"/>
  <c r="AW120" i="31" s="1"/>
  <c r="AC120" i="31"/>
  <c r="AX120" i="31" s="1"/>
  <c r="AD120" i="31"/>
  <c r="AY120" i="31" s="1"/>
  <c r="AE120" i="31"/>
  <c r="AZ120" i="31" s="1"/>
  <c r="AF120" i="31"/>
  <c r="BA120" i="31" s="1"/>
  <c r="AG120" i="31"/>
  <c r="BB120" i="31" s="1"/>
  <c r="AH120" i="31"/>
  <c r="BC120" i="31" s="1"/>
  <c r="AI120" i="31"/>
  <c r="BD120" i="31" s="1"/>
  <c r="AJ120" i="31"/>
  <c r="BE120" i="31" s="1"/>
  <c r="AK120" i="31"/>
  <c r="BF120" i="31" s="1"/>
  <c r="AL120" i="31"/>
  <c r="BG120" i="31" s="1"/>
  <c r="AM120" i="31"/>
  <c r="BH120" i="31" s="1"/>
  <c r="AN120" i="31"/>
  <c r="BI120" i="31" s="1"/>
  <c r="AO120" i="31"/>
  <c r="BJ120" i="31" s="1"/>
  <c r="AP120" i="31"/>
  <c r="BK120" i="31" s="1"/>
  <c r="AQ120" i="31"/>
  <c r="BL120" i="31" s="1"/>
  <c r="AR120" i="31"/>
  <c r="BM120" i="31" s="1"/>
  <c r="AS120" i="31"/>
  <c r="BN120" i="31" s="1"/>
  <c r="AT120" i="31"/>
  <c r="BO120" i="31" s="1"/>
  <c r="AB121" i="31"/>
  <c r="AW121" i="31" s="1"/>
  <c r="AC121" i="31"/>
  <c r="AX121" i="31" s="1"/>
  <c r="AD121" i="31"/>
  <c r="AY121" i="31" s="1"/>
  <c r="AE121" i="31"/>
  <c r="AZ121" i="31" s="1"/>
  <c r="AF121" i="31"/>
  <c r="BA121" i="31" s="1"/>
  <c r="AG121" i="31"/>
  <c r="BB121" i="31" s="1"/>
  <c r="AH121" i="31"/>
  <c r="BC121" i="31" s="1"/>
  <c r="AI121" i="31"/>
  <c r="BD121" i="31" s="1"/>
  <c r="AJ121" i="31"/>
  <c r="BE121" i="31" s="1"/>
  <c r="AK121" i="31"/>
  <c r="BF121" i="31" s="1"/>
  <c r="AL121" i="31"/>
  <c r="BG121" i="31" s="1"/>
  <c r="AM121" i="31"/>
  <c r="BH121" i="31" s="1"/>
  <c r="AN121" i="31"/>
  <c r="BI121" i="31" s="1"/>
  <c r="AO121" i="31"/>
  <c r="BJ121" i="31" s="1"/>
  <c r="AP121" i="31"/>
  <c r="BK121" i="31" s="1"/>
  <c r="AQ121" i="31"/>
  <c r="BL121" i="31" s="1"/>
  <c r="AR121" i="31"/>
  <c r="BM121" i="31" s="1"/>
  <c r="AS121" i="31"/>
  <c r="BN121" i="31" s="1"/>
  <c r="AT121" i="31"/>
  <c r="BO121" i="31" s="1"/>
  <c r="AB122" i="31"/>
  <c r="AW122" i="31" s="1"/>
  <c r="AC122" i="31"/>
  <c r="AX122" i="31" s="1"/>
  <c r="AD122" i="31"/>
  <c r="AY122" i="31" s="1"/>
  <c r="AE122" i="31"/>
  <c r="AZ122" i="31" s="1"/>
  <c r="AF122" i="31"/>
  <c r="BA122" i="31" s="1"/>
  <c r="AG122" i="31"/>
  <c r="BB122" i="31" s="1"/>
  <c r="AH122" i="31"/>
  <c r="BC122" i="31" s="1"/>
  <c r="AI122" i="31"/>
  <c r="BD122" i="31" s="1"/>
  <c r="AJ122" i="31"/>
  <c r="BE122" i="31" s="1"/>
  <c r="AK122" i="31"/>
  <c r="BF122" i="31" s="1"/>
  <c r="AL122" i="31"/>
  <c r="BG122" i="31" s="1"/>
  <c r="AM122" i="31"/>
  <c r="BH122" i="31" s="1"/>
  <c r="AN122" i="31"/>
  <c r="BI122" i="31" s="1"/>
  <c r="AO122" i="31"/>
  <c r="BJ122" i="31" s="1"/>
  <c r="AP122" i="31"/>
  <c r="BK122" i="31" s="1"/>
  <c r="AQ122" i="31"/>
  <c r="BL122" i="31" s="1"/>
  <c r="AR122" i="31"/>
  <c r="BM122" i="31" s="1"/>
  <c r="AS122" i="31"/>
  <c r="BN122" i="31" s="1"/>
  <c r="AT122" i="31"/>
  <c r="BO122" i="31" s="1"/>
  <c r="AB123" i="31"/>
  <c r="AW123" i="31" s="1"/>
  <c r="AC123" i="31"/>
  <c r="AX123" i="31" s="1"/>
  <c r="AD123" i="31"/>
  <c r="AY123" i="31" s="1"/>
  <c r="AE123" i="31"/>
  <c r="AZ123" i="31" s="1"/>
  <c r="AF123" i="31"/>
  <c r="BA123" i="31" s="1"/>
  <c r="AG123" i="31"/>
  <c r="BB123" i="31" s="1"/>
  <c r="AH123" i="31"/>
  <c r="BC123" i="31" s="1"/>
  <c r="AI123" i="31"/>
  <c r="BD123" i="31" s="1"/>
  <c r="AJ123" i="31"/>
  <c r="BE123" i="31" s="1"/>
  <c r="AK123" i="31"/>
  <c r="BF123" i="31" s="1"/>
  <c r="AL123" i="31"/>
  <c r="BG123" i="31" s="1"/>
  <c r="AM123" i="31"/>
  <c r="BH123" i="31" s="1"/>
  <c r="AN123" i="31"/>
  <c r="BI123" i="31" s="1"/>
  <c r="AO123" i="31"/>
  <c r="BJ123" i="31" s="1"/>
  <c r="AP123" i="31"/>
  <c r="BK123" i="31" s="1"/>
  <c r="AQ123" i="31"/>
  <c r="BL123" i="31" s="1"/>
  <c r="AR123" i="31"/>
  <c r="BM123" i="31" s="1"/>
  <c r="AS123" i="31"/>
  <c r="BN123" i="31" s="1"/>
  <c r="AT123" i="31"/>
  <c r="BO123" i="31" s="1"/>
  <c r="AB124" i="31"/>
  <c r="AW124" i="31" s="1"/>
  <c r="AC124" i="31"/>
  <c r="AX124" i="31" s="1"/>
  <c r="AD124" i="31"/>
  <c r="AY124" i="31" s="1"/>
  <c r="AE124" i="31"/>
  <c r="AZ124" i="31" s="1"/>
  <c r="AF124" i="31"/>
  <c r="BA124" i="31" s="1"/>
  <c r="AG124" i="31"/>
  <c r="BB124" i="31" s="1"/>
  <c r="AH124" i="31"/>
  <c r="BC124" i="31" s="1"/>
  <c r="AI124" i="31"/>
  <c r="BD124" i="31" s="1"/>
  <c r="AJ124" i="31"/>
  <c r="BE124" i="31" s="1"/>
  <c r="AK124" i="31"/>
  <c r="BF124" i="31" s="1"/>
  <c r="AL124" i="31"/>
  <c r="BG124" i="31" s="1"/>
  <c r="AM124" i="31"/>
  <c r="BH124" i="31" s="1"/>
  <c r="AN124" i="31"/>
  <c r="BI124" i="31" s="1"/>
  <c r="AO124" i="31"/>
  <c r="BJ124" i="31" s="1"/>
  <c r="AP124" i="31"/>
  <c r="BK124" i="31" s="1"/>
  <c r="AQ124" i="31"/>
  <c r="BL124" i="31" s="1"/>
  <c r="AR124" i="31"/>
  <c r="BM124" i="31" s="1"/>
  <c r="AS124" i="31"/>
  <c r="BN124" i="31" s="1"/>
  <c r="AT124" i="31"/>
  <c r="BO124" i="31" s="1"/>
  <c r="AB125" i="31"/>
  <c r="AW125" i="31" s="1"/>
  <c r="AC125" i="31"/>
  <c r="AX125" i="31" s="1"/>
  <c r="AD125" i="31"/>
  <c r="AY125" i="31" s="1"/>
  <c r="AE125" i="31"/>
  <c r="AZ125" i="31" s="1"/>
  <c r="AF125" i="31"/>
  <c r="BA125" i="31" s="1"/>
  <c r="AG125" i="31"/>
  <c r="BB125" i="31" s="1"/>
  <c r="AH125" i="31"/>
  <c r="BC125" i="31" s="1"/>
  <c r="AI125" i="31"/>
  <c r="BD125" i="31" s="1"/>
  <c r="AJ125" i="31"/>
  <c r="BE125" i="31" s="1"/>
  <c r="AK125" i="31"/>
  <c r="BF125" i="31" s="1"/>
  <c r="AL125" i="31"/>
  <c r="BG125" i="31" s="1"/>
  <c r="AM125" i="31"/>
  <c r="BH125" i="31" s="1"/>
  <c r="AN125" i="31"/>
  <c r="BI125" i="31" s="1"/>
  <c r="AO125" i="31"/>
  <c r="BJ125" i="31" s="1"/>
  <c r="AP125" i="31"/>
  <c r="BK125" i="31" s="1"/>
  <c r="AQ125" i="31"/>
  <c r="BL125" i="31" s="1"/>
  <c r="AR125" i="31"/>
  <c r="BM125" i="31" s="1"/>
  <c r="AS125" i="31"/>
  <c r="BN125" i="31" s="1"/>
  <c r="AT125" i="31"/>
  <c r="BO125" i="31" s="1"/>
  <c r="AB126" i="31"/>
  <c r="AW126" i="31" s="1"/>
  <c r="AC126" i="31"/>
  <c r="AX126" i="31" s="1"/>
  <c r="AD126" i="31"/>
  <c r="AY126" i="31" s="1"/>
  <c r="AE126" i="31"/>
  <c r="AZ126" i="31" s="1"/>
  <c r="AF126" i="31"/>
  <c r="BA126" i="31" s="1"/>
  <c r="AG126" i="31"/>
  <c r="BB126" i="31" s="1"/>
  <c r="AH126" i="31"/>
  <c r="BC126" i="31" s="1"/>
  <c r="AI126" i="31"/>
  <c r="BD126" i="31" s="1"/>
  <c r="AJ126" i="31"/>
  <c r="BE126" i="31" s="1"/>
  <c r="AK126" i="31"/>
  <c r="BF126" i="31" s="1"/>
  <c r="AL126" i="31"/>
  <c r="BG126" i="31" s="1"/>
  <c r="AM126" i="31"/>
  <c r="BH126" i="31" s="1"/>
  <c r="AN126" i="31"/>
  <c r="BI126" i="31" s="1"/>
  <c r="AO126" i="31"/>
  <c r="BJ126" i="31" s="1"/>
  <c r="AP126" i="31"/>
  <c r="BK126" i="31" s="1"/>
  <c r="AQ126" i="31"/>
  <c r="BL126" i="31" s="1"/>
  <c r="AR126" i="31"/>
  <c r="BM126" i="31" s="1"/>
  <c r="AS126" i="31"/>
  <c r="BN126" i="31" s="1"/>
  <c r="AT126" i="31"/>
  <c r="BO126" i="31" s="1"/>
  <c r="AB127" i="31"/>
  <c r="AW127" i="31" s="1"/>
  <c r="AC127" i="31"/>
  <c r="AX127" i="31" s="1"/>
  <c r="AD127" i="31"/>
  <c r="AY127" i="31" s="1"/>
  <c r="AE127" i="31"/>
  <c r="AZ127" i="31" s="1"/>
  <c r="AF127" i="31"/>
  <c r="BA127" i="31" s="1"/>
  <c r="AG127" i="31"/>
  <c r="BB127" i="31" s="1"/>
  <c r="AH127" i="31"/>
  <c r="BC127" i="31" s="1"/>
  <c r="AI127" i="31"/>
  <c r="BD127" i="31" s="1"/>
  <c r="AJ127" i="31"/>
  <c r="BE127" i="31" s="1"/>
  <c r="AK127" i="31"/>
  <c r="BF127" i="31" s="1"/>
  <c r="AL127" i="31"/>
  <c r="BG127" i="31" s="1"/>
  <c r="AM127" i="31"/>
  <c r="BH127" i="31" s="1"/>
  <c r="AN127" i="31"/>
  <c r="BI127" i="31" s="1"/>
  <c r="AO127" i="31"/>
  <c r="BJ127" i="31" s="1"/>
  <c r="AP127" i="31"/>
  <c r="BK127" i="31" s="1"/>
  <c r="AQ127" i="31"/>
  <c r="BL127" i="31" s="1"/>
  <c r="AR127" i="31"/>
  <c r="BM127" i="31" s="1"/>
  <c r="AS127" i="31"/>
  <c r="BN127" i="31" s="1"/>
  <c r="AT127" i="31"/>
  <c r="BO127" i="31" s="1"/>
  <c r="AB128" i="31"/>
  <c r="AW128" i="31" s="1"/>
  <c r="AC128" i="31"/>
  <c r="AX128" i="31" s="1"/>
  <c r="AD128" i="31"/>
  <c r="AY128" i="31" s="1"/>
  <c r="AE128" i="31"/>
  <c r="AZ128" i="31" s="1"/>
  <c r="AF128" i="31"/>
  <c r="BA128" i="31" s="1"/>
  <c r="AG128" i="31"/>
  <c r="BB128" i="31" s="1"/>
  <c r="AH128" i="31"/>
  <c r="BC128" i="31" s="1"/>
  <c r="AI128" i="31"/>
  <c r="BD128" i="31" s="1"/>
  <c r="AJ128" i="31"/>
  <c r="BE128" i="31" s="1"/>
  <c r="AK128" i="31"/>
  <c r="BF128" i="31" s="1"/>
  <c r="AL128" i="31"/>
  <c r="BG128" i="31" s="1"/>
  <c r="AM128" i="31"/>
  <c r="BH128" i="31" s="1"/>
  <c r="AN128" i="31"/>
  <c r="BI128" i="31" s="1"/>
  <c r="AO128" i="31"/>
  <c r="BJ128" i="31" s="1"/>
  <c r="AP128" i="31"/>
  <c r="BK128" i="31" s="1"/>
  <c r="AQ128" i="31"/>
  <c r="BL128" i="31" s="1"/>
  <c r="AR128" i="31"/>
  <c r="BM128" i="31" s="1"/>
  <c r="AS128" i="31"/>
  <c r="BN128" i="31" s="1"/>
  <c r="AT128" i="31"/>
  <c r="BO128" i="31" s="1"/>
  <c r="AB129" i="31"/>
  <c r="AW129" i="31" s="1"/>
  <c r="AC129" i="31"/>
  <c r="AX129" i="31" s="1"/>
  <c r="AD129" i="31"/>
  <c r="AY129" i="31" s="1"/>
  <c r="AE129" i="31"/>
  <c r="AZ129" i="31" s="1"/>
  <c r="AF129" i="31"/>
  <c r="BA129" i="31" s="1"/>
  <c r="AG129" i="31"/>
  <c r="BB129" i="31" s="1"/>
  <c r="AH129" i="31"/>
  <c r="BC129" i="31" s="1"/>
  <c r="AI129" i="31"/>
  <c r="BD129" i="31" s="1"/>
  <c r="AJ129" i="31"/>
  <c r="BE129" i="31" s="1"/>
  <c r="AK129" i="31"/>
  <c r="BF129" i="31" s="1"/>
  <c r="AL129" i="31"/>
  <c r="BG129" i="31" s="1"/>
  <c r="AM129" i="31"/>
  <c r="BH129" i="31" s="1"/>
  <c r="AN129" i="31"/>
  <c r="BI129" i="31" s="1"/>
  <c r="AO129" i="31"/>
  <c r="BJ129" i="31" s="1"/>
  <c r="AP129" i="31"/>
  <c r="BK129" i="31" s="1"/>
  <c r="AQ129" i="31"/>
  <c r="BL129" i="31" s="1"/>
  <c r="AR129" i="31"/>
  <c r="BM129" i="31" s="1"/>
  <c r="AS129" i="31"/>
  <c r="BN129" i="31" s="1"/>
  <c r="AT129" i="31"/>
  <c r="BO129" i="31" s="1"/>
  <c r="BO98" i="31"/>
  <c r="BN98" i="31"/>
  <c r="BM98" i="31"/>
  <c r="BL98" i="31"/>
  <c r="BK98" i="31"/>
  <c r="BJ98" i="31"/>
  <c r="BI98" i="31"/>
  <c r="BH98" i="31"/>
  <c r="BG98" i="31"/>
  <c r="BF98" i="31"/>
  <c r="BE98" i="31"/>
  <c r="BD98" i="31"/>
  <c r="BC98" i="31"/>
  <c r="BB98" i="31"/>
  <c r="BA98" i="31"/>
  <c r="AZ98" i="31"/>
  <c r="AY98" i="31"/>
  <c r="AX98" i="31"/>
  <c r="AW98" i="31"/>
  <c r="AW67" i="31"/>
  <c r="AX67" i="31"/>
  <c r="AY67" i="31"/>
  <c r="AZ67" i="31"/>
  <c r="BA67" i="31"/>
  <c r="BB67" i="31"/>
  <c r="BC67" i="31"/>
  <c r="BD67" i="31"/>
  <c r="BE67" i="31"/>
  <c r="BF67" i="31"/>
  <c r="BG67" i="31"/>
  <c r="BH67" i="31"/>
  <c r="BI67" i="31"/>
  <c r="BJ67" i="31"/>
  <c r="BK67" i="31"/>
  <c r="BL67" i="31"/>
  <c r="BM67" i="31"/>
  <c r="BN67" i="31"/>
  <c r="BO67" i="31"/>
  <c r="AW68" i="31"/>
  <c r="AX68" i="31"/>
  <c r="AY68" i="31"/>
  <c r="AZ68" i="31"/>
  <c r="BA68" i="31"/>
  <c r="BB68" i="31"/>
  <c r="BC68" i="31"/>
  <c r="BD68" i="31"/>
  <c r="BE68" i="31"/>
  <c r="BF68" i="31"/>
  <c r="BG68" i="31"/>
  <c r="BH68" i="31"/>
  <c r="BI68" i="31"/>
  <c r="BJ68" i="31"/>
  <c r="BK68" i="31"/>
  <c r="BL68" i="31"/>
  <c r="BM68" i="31"/>
  <c r="BN68" i="31"/>
  <c r="BO68" i="31"/>
  <c r="AB69" i="31"/>
  <c r="AW69" i="31" s="1"/>
  <c r="AC69" i="31"/>
  <c r="AX69" i="31" s="1"/>
  <c r="AD69" i="31"/>
  <c r="AY69" i="31" s="1"/>
  <c r="AE69" i="31"/>
  <c r="AZ69" i="31" s="1"/>
  <c r="AF69" i="31"/>
  <c r="BA69" i="31" s="1"/>
  <c r="AG69" i="31"/>
  <c r="BB69" i="31" s="1"/>
  <c r="AH69" i="31"/>
  <c r="BC69" i="31" s="1"/>
  <c r="AI69" i="31"/>
  <c r="BD69" i="31" s="1"/>
  <c r="AJ69" i="31"/>
  <c r="BE69" i="31" s="1"/>
  <c r="AK69" i="31"/>
  <c r="BF69" i="31" s="1"/>
  <c r="AL69" i="31"/>
  <c r="BG69" i="31" s="1"/>
  <c r="AM69" i="31"/>
  <c r="BH69" i="31" s="1"/>
  <c r="AN69" i="31"/>
  <c r="BI69" i="31" s="1"/>
  <c r="AO69" i="31"/>
  <c r="BJ69" i="31" s="1"/>
  <c r="AP69" i="31"/>
  <c r="BK69" i="31" s="1"/>
  <c r="AQ69" i="31"/>
  <c r="BL69" i="31" s="1"/>
  <c r="AR69" i="31"/>
  <c r="BM69" i="31" s="1"/>
  <c r="AS69" i="31"/>
  <c r="BN69" i="31" s="1"/>
  <c r="AT69" i="31"/>
  <c r="BO69" i="31" s="1"/>
  <c r="AB70" i="31"/>
  <c r="AW70" i="31" s="1"/>
  <c r="AC70" i="31"/>
  <c r="AX70" i="31" s="1"/>
  <c r="AD70" i="31"/>
  <c r="AY70" i="31" s="1"/>
  <c r="AE70" i="31"/>
  <c r="AZ70" i="31" s="1"/>
  <c r="AF70" i="31"/>
  <c r="BA70" i="31" s="1"/>
  <c r="AG70" i="31"/>
  <c r="BB70" i="31" s="1"/>
  <c r="AH70" i="31"/>
  <c r="BC70" i="31" s="1"/>
  <c r="AI70" i="31"/>
  <c r="BD70" i="31" s="1"/>
  <c r="AJ70" i="31"/>
  <c r="BE70" i="31" s="1"/>
  <c r="AK70" i="31"/>
  <c r="BF70" i="31" s="1"/>
  <c r="AL70" i="31"/>
  <c r="BG70" i="31" s="1"/>
  <c r="AM70" i="31"/>
  <c r="BH70" i="31" s="1"/>
  <c r="AN70" i="31"/>
  <c r="BI70" i="31" s="1"/>
  <c r="AO70" i="31"/>
  <c r="BJ70" i="31" s="1"/>
  <c r="AP70" i="31"/>
  <c r="BK70" i="31" s="1"/>
  <c r="AQ70" i="31"/>
  <c r="BL70" i="31" s="1"/>
  <c r="AR70" i="31"/>
  <c r="BM70" i="31" s="1"/>
  <c r="AS70" i="31"/>
  <c r="BN70" i="31" s="1"/>
  <c r="AT70" i="31"/>
  <c r="BO70" i="31" s="1"/>
  <c r="AB71" i="31"/>
  <c r="AW71" i="31" s="1"/>
  <c r="AC71" i="31"/>
  <c r="AX71" i="31" s="1"/>
  <c r="AD71" i="31"/>
  <c r="AY71" i="31" s="1"/>
  <c r="AE71" i="31"/>
  <c r="AZ71" i="31" s="1"/>
  <c r="AF71" i="31"/>
  <c r="BA71" i="31" s="1"/>
  <c r="AG71" i="31"/>
  <c r="BB71" i="31" s="1"/>
  <c r="AH71" i="31"/>
  <c r="BC71" i="31" s="1"/>
  <c r="AI71" i="31"/>
  <c r="BD71" i="31" s="1"/>
  <c r="AJ71" i="31"/>
  <c r="BE71" i="31" s="1"/>
  <c r="AK71" i="31"/>
  <c r="BF71" i="31" s="1"/>
  <c r="AL71" i="31"/>
  <c r="BG71" i="31" s="1"/>
  <c r="AM71" i="31"/>
  <c r="BH71" i="31" s="1"/>
  <c r="AN71" i="31"/>
  <c r="BI71" i="31" s="1"/>
  <c r="AO71" i="31"/>
  <c r="BJ71" i="31" s="1"/>
  <c r="AP71" i="31"/>
  <c r="BK71" i="31" s="1"/>
  <c r="AQ71" i="31"/>
  <c r="BL71" i="31" s="1"/>
  <c r="AR71" i="31"/>
  <c r="BM71" i="31" s="1"/>
  <c r="AS71" i="31"/>
  <c r="BN71" i="31" s="1"/>
  <c r="AT71" i="31"/>
  <c r="BO71" i="31" s="1"/>
  <c r="AB72" i="31"/>
  <c r="AW72" i="31" s="1"/>
  <c r="AC72" i="31"/>
  <c r="AX72" i="31" s="1"/>
  <c r="AD72" i="31"/>
  <c r="AY72" i="31" s="1"/>
  <c r="AE72" i="31"/>
  <c r="AZ72" i="31" s="1"/>
  <c r="AF72" i="31"/>
  <c r="BA72" i="31" s="1"/>
  <c r="AG72" i="31"/>
  <c r="BB72" i="31" s="1"/>
  <c r="AH72" i="31"/>
  <c r="BC72" i="31" s="1"/>
  <c r="AI72" i="31"/>
  <c r="BD72" i="31" s="1"/>
  <c r="AJ72" i="31"/>
  <c r="BE72" i="31" s="1"/>
  <c r="AK72" i="31"/>
  <c r="BF72" i="31" s="1"/>
  <c r="AL72" i="31"/>
  <c r="BG72" i="31" s="1"/>
  <c r="AM72" i="31"/>
  <c r="BH72" i="31" s="1"/>
  <c r="AN72" i="31"/>
  <c r="BI72" i="31" s="1"/>
  <c r="AO72" i="31"/>
  <c r="BJ72" i="31" s="1"/>
  <c r="AP72" i="31"/>
  <c r="BK72" i="31" s="1"/>
  <c r="AQ72" i="31"/>
  <c r="BL72" i="31" s="1"/>
  <c r="AR72" i="31"/>
  <c r="BM72" i="31" s="1"/>
  <c r="AS72" i="31"/>
  <c r="BN72" i="31" s="1"/>
  <c r="AT72" i="31"/>
  <c r="BO72" i="31" s="1"/>
  <c r="AB73" i="31"/>
  <c r="AW73" i="31" s="1"/>
  <c r="AC73" i="31"/>
  <c r="AX73" i="31" s="1"/>
  <c r="AD73" i="31"/>
  <c r="AY73" i="31" s="1"/>
  <c r="AE73" i="31"/>
  <c r="AZ73" i="31" s="1"/>
  <c r="AF73" i="31"/>
  <c r="BA73" i="31" s="1"/>
  <c r="AG73" i="31"/>
  <c r="BB73" i="31" s="1"/>
  <c r="AH73" i="31"/>
  <c r="BC73" i="31" s="1"/>
  <c r="AI73" i="31"/>
  <c r="BD73" i="31" s="1"/>
  <c r="AJ73" i="31"/>
  <c r="BE73" i="31" s="1"/>
  <c r="AK73" i="31"/>
  <c r="BF73" i="31" s="1"/>
  <c r="AL73" i="31"/>
  <c r="BG73" i="31" s="1"/>
  <c r="AM73" i="31"/>
  <c r="BH73" i="31" s="1"/>
  <c r="AN73" i="31"/>
  <c r="BI73" i="31" s="1"/>
  <c r="AO73" i="31"/>
  <c r="BJ73" i="31" s="1"/>
  <c r="AP73" i="31"/>
  <c r="BK73" i="31" s="1"/>
  <c r="AQ73" i="31"/>
  <c r="BL73" i="31" s="1"/>
  <c r="AR73" i="31"/>
  <c r="BM73" i="31" s="1"/>
  <c r="AS73" i="31"/>
  <c r="BN73" i="31" s="1"/>
  <c r="AT73" i="31"/>
  <c r="BO73" i="31" s="1"/>
  <c r="AB74" i="31"/>
  <c r="AW74" i="31" s="1"/>
  <c r="AC74" i="31"/>
  <c r="AX74" i="31" s="1"/>
  <c r="AD74" i="31"/>
  <c r="AY74" i="31" s="1"/>
  <c r="AE74" i="31"/>
  <c r="AZ74" i="31" s="1"/>
  <c r="AF74" i="31"/>
  <c r="BA74" i="31" s="1"/>
  <c r="AG74" i="31"/>
  <c r="BB74" i="31" s="1"/>
  <c r="AH74" i="31"/>
  <c r="BC74" i="31" s="1"/>
  <c r="AI74" i="31"/>
  <c r="BD74" i="31" s="1"/>
  <c r="AJ74" i="31"/>
  <c r="BE74" i="31" s="1"/>
  <c r="AK74" i="31"/>
  <c r="BF74" i="31" s="1"/>
  <c r="AL74" i="31"/>
  <c r="BG74" i="31" s="1"/>
  <c r="AM74" i="31"/>
  <c r="BH74" i="31" s="1"/>
  <c r="AN74" i="31"/>
  <c r="BI74" i="31" s="1"/>
  <c r="AO74" i="31"/>
  <c r="BJ74" i="31" s="1"/>
  <c r="AP74" i="31"/>
  <c r="BK74" i="31" s="1"/>
  <c r="AQ74" i="31"/>
  <c r="BL74" i="31" s="1"/>
  <c r="AR74" i="31"/>
  <c r="BM74" i="31" s="1"/>
  <c r="AS74" i="31"/>
  <c r="BN74" i="31" s="1"/>
  <c r="AT74" i="31"/>
  <c r="BO74" i="31" s="1"/>
  <c r="AB75" i="31"/>
  <c r="AW75" i="31" s="1"/>
  <c r="AC75" i="31"/>
  <c r="AX75" i="31" s="1"/>
  <c r="AD75" i="31"/>
  <c r="AY75" i="31" s="1"/>
  <c r="AE75" i="31"/>
  <c r="AZ75" i="31" s="1"/>
  <c r="AF75" i="31"/>
  <c r="BA75" i="31" s="1"/>
  <c r="AG75" i="31"/>
  <c r="BB75" i="31" s="1"/>
  <c r="AH75" i="31"/>
  <c r="BC75" i="31" s="1"/>
  <c r="AI75" i="31"/>
  <c r="BD75" i="31" s="1"/>
  <c r="AJ75" i="31"/>
  <c r="BE75" i="31" s="1"/>
  <c r="AK75" i="31"/>
  <c r="BF75" i="31" s="1"/>
  <c r="AL75" i="31"/>
  <c r="BG75" i="31" s="1"/>
  <c r="AM75" i="31"/>
  <c r="BH75" i="31" s="1"/>
  <c r="AN75" i="31"/>
  <c r="BI75" i="31" s="1"/>
  <c r="AO75" i="31"/>
  <c r="BJ75" i="31" s="1"/>
  <c r="AP75" i="31"/>
  <c r="BK75" i="31" s="1"/>
  <c r="AQ75" i="31"/>
  <c r="BL75" i="31" s="1"/>
  <c r="AR75" i="31"/>
  <c r="BM75" i="31" s="1"/>
  <c r="AS75" i="31"/>
  <c r="BN75" i="31" s="1"/>
  <c r="AT75" i="31"/>
  <c r="BO75" i="31" s="1"/>
  <c r="AB76" i="31"/>
  <c r="AW76" i="31" s="1"/>
  <c r="AC76" i="31"/>
  <c r="AX76" i="31" s="1"/>
  <c r="AD76" i="31"/>
  <c r="AY76" i="31" s="1"/>
  <c r="AE76" i="31"/>
  <c r="AZ76" i="31" s="1"/>
  <c r="AF76" i="31"/>
  <c r="BA76" i="31" s="1"/>
  <c r="AG76" i="31"/>
  <c r="BB76" i="31" s="1"/>
  <c r="AH76" i="31"/>
  <c r="BC76" i="31" s="1"/>
  <c r="AI76" i="31"/>
  <c r="BD76" i="31" s="1"/>
  <c r="AJ76" i="31"/>
  <c r="BE76" i="31" s="1"/>
  <c r="AK76" i="31"/>
  <c r="BF76" i="31" s="1"/>
  <c r="AL76" i="31"/>
  <c r="BG76" i="31" s="1"/>
  <c r="AM76" i="31"/>
  <c r="BH76" i="31" s="1"/>
  <c r="AN76" i="31"/>
  <c r="BI76" i="31" s="1"/>
  <c r="AO76" i="31"/>
  <c r="BJ76" i="31" s="1"/>
  <c r="AP76" i="31"/>
  <c r="BK76" i="31" s="1"/>
  <c r="AQ76" i="31"/>
  <c r="BL76" i="31" s="1"/>
  <c r="AR76" i="31"/>
  <c r="BM76" i="31" s="1"/>
  <c r="AS76" i="31"/>
  <c r="BN76" i="31" s="1"/>
  <c r="AT76" i="31"/>
  <c r="BO76" i="31" s="1"/>
  <c r="AB77" i="31"/>
  <c r="AW77" i="31" s="1"/>
  <c r="AC77" i="31"/>
  <c r="AX77" i="31" s="1"/>
  <c r="AD77" i="31"/>
  <c r="AY77" i="31" s="1"/>
  <c r="AE77" i="31"/>
  <c r="AZ77" i="31" s="1"/>
  <c r="AF77" i="31"/>
  <c r="BA77" i="31" s="1"/>
  <c r="AG77" i="31"/>
  <c r="BB77" i="31" s="1"/>
  <c r="AH77" i="31"/>
  <c r="BC77" i="31" s="1"/>
  <c r="AI77" i="31"/>
  <c r="BD77" i="31" s="1"/>
  <c r="AJ77" i="31"/>
  <c r="BE77" i="31" s="1"/>
  <c r="AK77" i="31"/>
  <c r="BF77" i="31" s="1"/>
  <c r="AL77" i="31"/>
  <c r="BG77" i="31" s="1"/>
  <c r="AM77" i="31"/>
  <c r="BH77" i="31" s="1"/>
  <c r="AN77" i="31"/>
  <c r="BI77" i="31" s="1"/>
  <c r="AO77" i="31"/>
  <c r="BJ77" i="31" s="1"/>
  <c r="AP77" i="31"/>
  <c r="BK77" i="31" s="1"/>
  <c r="AQ77" i="31"/>
  <c r="BL77" i="31" s="1"/>
  <c r="AR77" i="31"/>
  <c r="BM77" i="31" s="1"/>
  <c r="AS77" i="31"/>
  <c r="BN77" i="31" s="1"/>
  <c r="AT77" i="31"/>
  <c r="BO77" i="31" s="1"/>
  <c r="AB78" i="31"/>
  <c r="AW78" i="31" s="1"/>
  <c r="AC78" i="31"/>
  <c r="AX78" i="31" s="1"/>
  <c r="AD78" i="31"/>
  <c r="AY78" i="31" s="1"/>
  <c r="AE78" i="31"/>
  <c r="AZ78" i="31" s="1"/>
  <c r="AF78" i="31"/>
  <c r="BA78" i="31" s="1"/>
  <c r="AG78" i="31"/>
  <c r="BB78" i="31" s="1"/>
  <c r="AH78" i="31"/>
  <c r="BC78" i="31" s="1"/>
  <c r="AI78" i="31"/>
  <c r="BD78" i="31" s="1"/>
  <c r="AJ78" i="31"/>
  <c r="BE78" i="31" s="1"/>
  <c r="AK78" i="31"/>
  <c r="BF78" i="31" s="1"/>
  <c r="AL78" i="31"/>
  <c r="BG78" i="31" s="1"/>
  <c r="AM78" i="31"/>
  <c r="BH78" i="31" s="1"/>
  <c r="AN78" i="31"/>
  <c r="BI78" i="31" s="1"/>
  <c r="AO78" i="31"/>
  <c r="BJ78" i="31" s="1"/>
  <c r="AP78" i="31"/>
  <c r="BK78" i="31" s="1"/>
  <c r="AQ78" i="31"/>
  <c r="BL78" i="31" s="1"/>
  <c r="AR78" i="31"/>
  <c r="BM78" i="31" s="1"/>
  <c r="AS78" i="31"/>
  <c r="BN78" i="31" s="1"/>
  <c r="AT78" i="31"/>
  <c r="BO78" i="31" s="1"/>
  <c r="AB79" i="31"/>
  <c r="AW79" i="31" s="1"/>
  <c r="AC79" i="31"/>
  <c r="AX79" i="31" s="1"/>
  <c r="AD79" i="31"/>
  <c r="AY79" i="31" s="1"/>
  <c r="AE79" i="31"/>
  <c r="AZ79" i="31" s="1"/>
  <c r="AF79" i="31"/>
  <c r="BA79" i="31" s="1"/>
  <c r="AG79" i="31"/>
  <c r="BB79" i="31" s="1"/>
  <c r="AH79" i="31"/>
  <c r="BC79" i="31" s="1"/>
  <c r="AI79" i="31"/>
  <c r="BD79" i="31" s="1"/>
  <c r="AJ79" i="31"/>
  <c r="BE79" i="31" s="1"/>
  <c r="AK79" i="31"/>
  <c r="BF79" i="31" s="1"/>
  <c r="AL79" i="31"/>
  <c r="BG79" i="31" s="1"/>
  <c r="AM79" i="31"/>
  <c r="BH79" i="31" s="1"/>
  <c r="AN79" i="31"/>
  <c r="BI79" i="31" s="1"/>
  <c r="AO79" i="31"/>
  <c r="BJ79" i="31" s="1"/>
  <c r="AP79" i="31"/>
  <c r="BK79" i="31" s="1"/>
  <c r="AQ79" i="31"/>
  <c r="BL79" i="31" s="1"/>
  <c r="AR79" i="31"/>
  <c r="BM79" i="31" s="1"/>
  <c r="AS79" i="31"/>
  <c r="BN79" i="31" s="1"/>
  <c r="AT79" i="31"/>
  <c r="BO79" i="31" s="1"/>
  <c r="AB80" i="31"/>
  <c r="AW80" i="31" s="1"/>
  <c r="AC80" i="31"/>
  <c r="AX80" i="31" s="1"/>
  <c r="AD80" i="31"/>
  <c r="AY80" i="31" s="1"/>
  <c r="AE80" i="31"/>
  <c r="AZ80" i="31" s="1"/>
  <c r="AF80" i="31"/>
  <c r="BA80" i="31" s="1"/>
  <c r="AG80" i="31"/>
  <c r="BB80" i="31" s="1"/>
  <c r="AH80" i="31"/>
  <c r="BC80" i="31" s="1"/>
  <c r="AI80" i="31"/>
  <c r="BD80" i="31" s="1"/>
  <c r="AJ80" i="31"/>
  <c r="BE80" i="31" s="1"/>
  <c r="AK80" i="31"/>
  <c r="BF80" i="31" s="1"/>
  <c r="AL80" i="31"/>
  <c r="BG80" i="31" s="1"/>
  <c r="AM80" i="31"/>
  <c r="BH80" i="31" s="1"/>
  <c r="AN80" i="31"/>
  <c r="BI80" i="31" s="1"/>
  <c r="AO80" i="31"/>
  <c r="BJ80" i="31" s="1"/>
  <c r="AP80" i="31"/>
  <c r="BK80" i="31" s="1"/>
  <c r="AQ80" i="31"/>
  <c r="BL80" i="31" s="1"/>
  <c r="AR80" i="31"/>
  <c r="BM80" i="31" s="1"/>
  <c r="AS80" i="31"/>
  <c r="BN80" i="31" s="1"/>
  <c r="AT80" i="31"/>
  <c r="BO80" i="31" s="1"/>
  <c r="AB81" i="31"/>
  <c r="AW81" i="31" s="1"/>
  <c r="AC81" i="31"/>
  <c r="AX81" i="31" s="1"/>
  <c r="AD81" i="31"/>
  <c r="AY81" i="31" s="1"/>
  <c r="AE81" i="31"/>
  <c r="AZ81" i="31" s="1"/>
  <c r="AF81" i="31"/>
  <c r="BA81" i="31" s="1"/>
  <c r="AG81" i="31"/>
  <c r="BB81" i="31" s="1"/>
  <c r="AH81" i="31"/>
  <c r="BC81" i="31" s="1"/>
  <c r="AI81" i="31"/>
  <c r="BD81" i="31" s="1"/>
  <c r="AJ81" i="31"/>
  <c r="BE81" i="31" s="1"/>
  <c r="AK81" i="31"/>
  <c r="BF81" i="31" s="1"/>
  <c r="AL81" i="31"/>
  <c r="BG81" i="31" s="1"/>
  <c r="AM81" i="31"/>
  <c r="BH81" i="31" s="1"/>
  <c r="AN81" i="31"/>
  <c r="BI81" i="31" s="1"/>
  <c r="AO81" i="31"/>
  <c r="BJ81" i="31" s="1"/>
  <c r="AP81" i="31"/>
  <c r="BK81" i="31" s="1"/>
  <c r="AQ81" i="31"/>
  <c r="BL81" i="31" s="1"/>
  <c r="AR81" i="31"/>
  <c r="BM81" i="31" s="1"/>
  <c r="AS81" i="31"/>
  <c r="BN81" i="31" s="1"/>
  <c r="AT81" i="31"/>
  <c r="BO81" i="31" s="1"/>
  <c r="AB82" i="31"/>
  <c r="AW82" i="31" s="1"/>
  <c r="AC82" i="31"/>
  <c r="AX82" i="31" s="1"/>
  <c r="AD82" i="31"/>
  <c r="AY82" i="31" s="1"/>
  <c r="AE82" i="31"/>
  <c r="AZ82" i="31" s="1"/>
  <c r="AF82" i="31"/>
  <c r="BA82" i="31" s="1"/>
  <c r="AG82" i="31"/>
  <c r="BB82" i="31" s="1"/>
  <c r="AH82" i="31"/>
  <c r="BC82" i="31" s="1"/>
  <c r="AI82" i="31"/>
  <c r="BD82" i="31" s="1"/>
  <c r="AJ82" i="31"/>
  <c r="BE82" i="31" s="1"/>
  <c r="AK82" i="31"/>
  <c r="BF82" i="31" s="1"/>
  <c r="AL82" i="31"/>
  <c r="BG82" i="31" s="1"/>
  <c r="AM82" i="31"/>
  <c r="BH82" i="31" s="1"/>
  <c r="AN82" i="31"/>
  <c r="BI82" i="31" s="1"/>
  <c r="AO82" i="31"/>
  <c r="BJ82" i="31" s="1"/>
  <c r="AP82" i="31"/>
  <c r="BK82" i="31" s="1"/>
  <c r="AQ82" i="31"/>
  <c r="BL82" i="31" s="1"/>
  <c r="AR82" i="31"/>
  <c r="BM82" i="31" s="1"/>
  <c r="AS82" i="31"/>
  <c r="BN82" i="31" s="1"/>
  <c r="AT82" i="31"/>
  <c r="BO82" i="31" s="1"/>
  <c r="AB83" i="31"/>
  <c r="AW83" i="31" s="1"/>
  <c r="AC83" i="31"/>
  <c r="AX83" i="31" s="1"/>
  <c r="AD83" i="31"/>
  <c r="AY83" i="31" s="1"/>
  <c r="AE83" i="31"/>
  <c r="AZ83" i="31" s="1"/>
  <c r="AF83" i="31"/>
  <c r="BA83" i="31" s="1"/>
  <c r="AG83" i="31"/>
  <c r="BB83" i="31" s="1"/>
  <c r="AH83" i="31"/>
  <c r="BC83" i="31" s="1"/>
  <c r="AI83" i="31"/>
  <c r="BD83" i="31" s="1"/>
  <c r="AJ83" i="31"/>
  <c r="BE83" i="31" s="1"/>
  <c r="AK83" i="31"/>
  <c r="BF83" i="31" s="1"/>
  <c r="AL83" i="31"/>
  <c r="BG83" i="31" s="1"/>
  <c r="AM83" i="31"/>
  <c r="BH83" i="31" s="1"/>
  <c r="AN83" i="31"/>
  <c r="BI83" i="31" s="1"/>
  <c r="AO83" i="31"/>
  <c r="BJ83" i="31" s="1"/>
  <c r="AP83" i="31"/>
  <c r="BK83" i="31" s="1"/>
  <c r="AQ83" i="31"/>
  <c r="BL83" i="31" s="1"/>
  <c r="AR83" i="31"/>
  <c r="BM83" i="31" s="1"/>
  <c r="AS83" i="31"/>
  <c r="BN83" i="31" s="1"/>
  <c r="AT83" i="31"/>
  <c r="BO83" i="31" s="1"/>
  <c r="AB84" i="31"/>
  <c r="AW84" i="31" s="1"/>
  <c r="AC84" i="31"/>
  <c r="AX84" i="31" s="1"/>
  <c r="AD84" i="31"/>
  <c r="AY84" i="31" s="1"/>
  <c r="AE84" i="31"/>
  <c r="AZ84" i="31" s="1"/>
  <c r="AF84" i="31"/>
  <c r="BA84" i="31" s="1"/>
  <c r="AG84" i="31"/>
  <c r="BB84" i="31" s="1"/>
  <c r="AH84" i="31"/>
  <c r="BC84" i="31" s="1"/>
  <c r="AI84" i="31"/>
  <c r="BD84" i="31" s="1"/>
  <c r="AJ84" i="31"/>
  <c r="BE84" i="31" s="1"/>
  <c r="AK84" i="31"/>
  <c r="BF84" i="31" s="1"/>
  <c r="AL84" i="31"/>
  <c r="BG84" i="31" s="1"/>
  <c r="AM84" i="31"/>
  <c r="BH84" i="31" s="1"/>
  <c r="AN84" i="31"/>
  <c r="BI84" i="31" s="1"/>
  <c r="AO84" i="31"/>
  <c r="BJ84" i="31" s="1"/>
  <c r="AP84" i="31"/>
  <c r="BK84" i="31" s="1"/>
  <c r="AQ84" i="31"/>
  <c r="BL84" i="31" s="1"/>
  <c r="AR84" i="31"/>
  <c r="BM84" i="31" s="1"/>
  <c r="AS84" i="31"/>
  <c r="BN84" i="31" s="1"/>
  <c r="AT84" i="31"/>
  <c r="BO84" i="31" s="1"/>
  <c r="AB85" i="31"/>
  <c r="AW85" i="31" s="1"/>
  <c r="AC85" i="31"/>
  <c r="AX85" i="31" s="1"/>
  <c r="AD85" i="31"/>
  <c r="AY85" i="31" s="1"/>
  <c r="AE85" i="31"/>
  <c r="AZ85" i="31" s="1"/>
  <c r="AF85" i="31"/>
  <c r="BA85" i="31" s="1"/>
  <c r="AG85" i="31"/>
  <c r="BB85" i="31" s="1"/>
  <c r="AH85" i="31"/>
  <c r="BC85" i="31" s="1"/>
  <c r="AI85" i="31"/>
  <c r="BD85" i="31" s="1"/>
  <c r="AJ85" i="31"/>
  <c r="BE85" i="31" s="1"/>
  <c r="AK85" i="31"/>
  <c r="BF85" i="31" s="1"/>
  <c r="AL85" i="31"/>
  <c r="BG85" i="31" s="1"/>
  <c r="AM85" i="31"/>
  <c r="BH85" i="31" s="1"/>
  <c r="AN85" i="31"/>
  <c r="BI85" i="31" s="1"/>
  <c r="AO85" i="31"/>
  <c r="BJ85" i="31" s="1"/>
  <c r="AP85" i="31"/>
  <c r="BK85" i="31" s="1"/>
  <c r="AQ85" i="31"/>
  <c r="BL85" i="31" s="1"/>
  <c r="AR85" i="31"/>
  <c r="BM85" i="31" s="1"/>
  <c r="AS85" i="31"/>
  <c r="BN85" i="31" s="1"/>
  <c r="AT85" i="31"/>
  <c r="BO85" i="31" s="1"/>
  <c r="AB86" i="31"/>
  <c r="AW86" i="31" s="1"/>
  <c r="AC86" i="31"/>
  <c r="AX86" i="31" s="1"/>
  <c r="AD86" i="31"/>
  <c r="AY86" i="31" s="1"/>
  <c r="AE86" i="31"/>
  <c r="AZ86" i="31" s="1"/>
  <c r="AF86" i="31"/>
  <c r="BA86" i="31" s="1"/>
  <c r="AG86" i="31"/>
  <c r="BB86" i="31" s="1"/>
  <c r="AH86" i="31"/>
  <c r="BC86" i="31" s="1"/>
  <c r="AI86" i="31"/>
  <c r="BD86" i="31" s="1"/>
  <c r="AJ86" i="31"/>
  <c r="BE86" i="31" s="1"/>
  <c r="AK86" i="31"/>
  <c r="BF86" i="31" s="1"/>
  <c r="AL86" i="31"/>
  <c r="BG86" i="31" s="1"/>
  <c r="AM86" i="31"/>
  <c r="BH86" i="31" s="1"/>
  <c r="AN86" i="31"/>
  <c r="BI86" i="31" s="1"/>
  <c r="AO86" i="31"/>
  <c r="BJ86" i="31" s="1"/>
  <c r="AP86" i="31"/>
  <c r="BK86" i="31" s="1"/>
  <c r="AQ86" i="31"/>
  <c r="BL86" i="31" s="1"/>
  <c r="AR86" i="31"/>
  <c r="BM86" i="31" s="1"/>
  <c r="AS86" i="31"/>
  <c r="BN86" i="31" s="1"/>
  <c r="AT86" i="31"/>
  <c r="BO86" i="31" s="1"/>
  <c r="AB87" i="31"/>
  <c r="AW87" i="31" s="1"/>
  <c r="AC87" i="31"/>
  <c r="AX87" i="31" s="1"/>
  <c r="AD87" i="31"/>
  <c r="AY87" i="31" s="1"/>
  <c r="AE87" i="31"/>
  <c r="AZ87" i="31" s="1"/>
  <c r="AF87" i="31"/>
  <c r="BA87" i="31" s="1"/>
  <c r="AG87" i="31"/>
  <c r="BB87" i="31" s="1"/>
  <c r="AH87" i="31"/>
  <c r="BC87" i="31" s="1"/>
  <c r="AI87" i="31"/>
  <c r="BD87" i="31" s="1"/>
  <c r="AJ87" i="31"/>
  <c r="BE87" i="31" s="1"/>
  <c r="AK87" i="31"/>
  <c r="BF87" i="31" s="1"/>
  <c r="AL87" i="31"/>
  <c r="BG87" i="31" s="1"/>
  <c r="AM87" i="31"/>
  <c r="BH87" i="31" s="1"/>
  <c r="AN87" i="31"/>
  <c r="BI87" i="31" s="1"/>
  <c r="AO87" i="31"/>
  <c r="BJ87" i="31" s="1"/>
  <c r="AP87" i="31"/>
  <c r="BK87" i="31" s="1"/>
  <c r="AQ87" i="31"/>
  <c r="BL87" i="31" s="1"/>
  <c r="AR87" i="31"/>
  <c r="BM87" i="31" s="1"/>
  <c r="AS87" i="31"/>
  <c r="BN87" i="31" s="1"/>
  <c r="AT87" i="31"/>
  <c r="BO87" i="31" s="1"/>
  <c r="AB88" i="31"/>
  <c r="AW88" i="31" s="1"/>
  <c r="AC88" i="31"/>
  <c r="AX88" i="31" s="1"/>
  <c r="AD88" i="31"/>
  <c r="AY88" i="31" s="1"/>
  <c r="AE88" i="31"/>
  <c r="AZ88" i="31" s="1"/>
  <c r="AF88" i="31"/>
  <c r="BA88" i="31" s="1"/>
  <c r="AG88" i="31"/>
  <c r="BB88" i="31" s="1"/>
  <c r="AH88" i="31"/>
  <c r="BC88" i="31" s="1"/>
  <c r="AI88" i="31"/>
  <c r="BD88" i="31" s="1"/>
  <c r="AJ88" i="31"/>
  <c r="BE88" i="31" s="1"/>
  <c r="AK88" i="31"/>
  <c r="BF88" i="31" s="1"/>
  <c r="AL88" i="31"/>
  <c r="BG88" i="31" s="1"/>
  <c r="AM88" i="31"/>
  <c r="BH88" i="31" s="1"/>
  <c r="AN88" i="31"/>
  <c r="BI88" i="31" s="1"/>
  <c r="AO88" i="31"/>
  <c r="BJ88" i="31" s="1"/>
  <c r="AP88" i="31"/>
  <c r="BK88" i="31" s="1"/>
  <c r="AQ88" i="31"/>
  <c r="BL88" i="31" s="1"/>
  <c r="AR88" i="31"/>
  <c r="BM88" i="31" s="1"/>
  <c r="AS88" i="31"/>
  <c r="BN88" i="31" s="1"/>
  <c r="AT88" i="31"/>
  <c r="BO88" i="31" s="1"/>
  <c r="AB89" i="31"/>
  <c r="AW89" i="31" s="1"/>
  <c r="AC89" i="31"/>
  <c r="AX89" i="31" s="1"/>
  <c r="AD89" i="31"/>
  <c r="AY89" i="31" s="1"/>
  <c r="AE89" i="31"/>
  <c r="AZ89" i="31" s="1"/>
  <c r="AF89" i="31"/>
  <c r="BA89" i="31" s="1"/>
  <c r="AG89" i="31"/>
  <c r="BB89" i="31" s="1"/>
  <c r="AH89" i="31"/>
  <c r="BC89" i="31" s="1"/>
  <c r="AI89" i="31"/>
  <c r="BD89" i="31" s="1"/>
  <c r="AJ89" i="31"/>
  <c r="BE89" i="31" s="1"/>
  <c r="AK89" i="31"/>
  <c r="BF89" i="31" s="1"/>
  <c r="AL89" i="31"/>
  <c r="BG89" i="31" s="1"/>
  <c r="AM89" i="31"/>
  <c r="BH89" i="31" s="1"/>
  <c r="AN89" i="31"/>
  <c r="BI89" i="31" s="1"/>
  <c r="AO89" i="31"/>
  <c r="BJ89" i="31" s="1"/>
  <c r="AP89" i="31"/>
  <c r="BK89" i="31" s="1"/>
  <c r="AQ89" i="31"/>
  <c r="BL89" i="31" s="1"/>
  <c r="AR89" i="31"/>
  <c r="BM89" i="31" s="1"/>
  <c r="AS89" i="31"/>
  <c r="BN89" i="31" s="1"/>
  <c r="AT89" i="31"/>
  <c r="BO89" i="31" s="1"/>
  <c r="AB90" i="31"/>
  <c r="AW90" i="31" s="1"/>
  <c r="AC90" i="31"/>
  <c r="AX90" i="31" s="1"/>
  <c r="AD90" i="31"/>
  <c r="AY90" i="31" s="1"/>
  <c r="AE90" i="31"/>
  <c r="AZ90" i="31" s="1"/>
  <c r="AF90" i="31"/>
  <c r="BA90" i="31" s="1"/>
  <c r="AG90" i="31"/>
  <c r="BB90" i="31" s="1"/>
  <c r="AH90" i="31"/>
  <c r="BC90" i="31" s="1"/>
  <c r="AI90" i="31"/>
  <c r="BD90" i="31" s="1"/>
  <c r="AJ90" i="31"/>
  <c r="BE90" i="31" s="1"/>
  <c r="AK90" i="31"/>
  <c r="BF90" i="31" s="1"/>
  <c r="AL90" i="31"/>
  <c r="BG90" i="31" s="1"/>
  <c r="AM90" i="31"/>
  <c r="BH90" i="31" s="1"/>
  <c r="AN90" i="31"/>
  <c r="BI90" i="31" s="1"/>
  <c r="AO90" i="31"/>
  <c r="BJ90" i="31" s="1"/>
  <c r="AP90" i="31"/>
  <c r="BK90" i="31" s="1"/>
  <c r="AQ90" i="31"/>
  <c r="BL90" i="31" s="1"/>
  <c r="AR90" i="31"/>
  <c r="BM90" i="31" s="1"/>
  <c r="AS90" i="31"/>
  <c r="BN90" i="31" s="1"/>
  <c r="AT90" i="31"/>
  <c r="BO90" i="31" s="1"/>
  <c r="AB91" i="31"/>
  <c r="AW91" i="31" s="1"/>
  <c r="AC91" i="31"/>
  <c r="AX91" i="31" s="1"/>
  <c r="AD91" i="31"/>
  <c r="AY91" i="31" s="1"/>
  <c r="AE91" i="31"/>
  <c r="AZ91" i="31" s="1"/>
  <c r="AF91" i="31"/>
  <c r="BA91" i="31" s="1"/>
  <c r="AG91" i="31"/>
  <c r="BB91" i="31" s="1"/>
  <c r="AH91" i="31"/>
  <c r="BC91" i="31" s="1"/>
  <c r="AI91" i="31"/>
  <c r="BD91" i="31" s="1"/>
  <c r="AJ91" i="31"/>
  <c r="BE91" i="31" s="1"/>
  <c r="AK91" i="31"/>
  <c r="BF91" i="31" s="1"/>
  <c r="AL91" i="31"/>
  <c r="BG91" i="31" s="1"/>
  <c r="AM91" i="31"/>
  <c r="BH91" i="31" s="1"/>
  <c r="AN91" i="31"/>
  <c r="BI91" i="31" s="1"/>
  <c r="AO91" i="31"/>
  <c r="BJ91" i="31" s="1"/>
  <c r="AP91" i="31"/>
  <c r="BK91" i="31" s="1"/>
  <c r="AQ91" i="31"/>
  <c r="BL91" i="31" s="1"/>
  <c r="AR91" i="31"/>
  <c r="BM91" i="31" s="1"/>
  <c r="AS91" i="31"/>
  <c r="BN91" i="31" s="1"/>
  <c r="AT91" i="31"/>
  <c r="BO91" i="31" s="1"/>
  <c r="AB92" i="31"/>
  <c r="AW92" i="31" s="1"/>
  <c r="AC92" i="31"/>
  <c r="AX92" i="31" s="1"/>
  <c r="AD92" i="31"/>
  <c r="AY92" i="31" s="1"/>
  <c r="AE92" i="31"/>
  <c r="AZ92" i="31" s="1"/>
  <c r="AF92" i="31"/>
  <c r="BA92" i="31" s="1"/>
  <c r="AG92" i="31"/>
  <c r="BB92" i="31" s="1"/>
  <c r="AH92" i="31"/>
  <c r="BC92" i="31" s="1"/>
  <c r="AI92" i="31"/>
  <c r="BD92" i="31" s="1"/>
  <c r="AJ92" i="31"/>
  <c r="BE92" i="31" s="1"/>
  <c r="AK92" i="31"/>
  <c r="BF92" i="31" s="1"/>
  <c r="AL92" i="31"/>
  <c r="BG92" i="31" s="1"/>
  <c r="AM92" i="31"/>
  <c r="BH92" i="31" s="1"/>
  <c r="AN92" i="31"/>
  <c r="BI92" i="31" s="1"/>
  <c r="AO92" i="31"/>
  <c r="BJ92" i="31" s="1"/>
  <c r="AP92" i="31"/>
  <c r="BK92" i="31" s="1"/>
  <c r="AQ92" i="31"/>
  <c r="BL92" i="31" s="1"/>
  <c r="AR92" i="31"/>
  <c r="BM92" i="31" s="1"/>
  <c r="AS92" i="31"/>
  <c r="BN92" i="31" s="1"/>
  <c r="AT92" i="31"/>
  <c r="BO92" i="31" s="1"/>
  <c r="AB93" i="31"/>
  <c r="AW93" i="31" s="1"/>
  <c r="AC93" i="31"/>
  <c r="AX93" i="31" s="1"/>
  <c r="AD93" i="31"/>
  <c r="AY93" i="31" s="1"/>
  <c r="AE93" i="31"/>
  <c r="AZ93" i="31" s="1"/>
  <c r="AF93" i="31"/>
  <c r="BA93" i="31" s="1"/>
  <c r="AG93" i="31"/>
  <c r="BB93" i="31" s="1"/>
  <c r="AH93" i="31"/>
  <c r="BC93" i="31" s="1"/>
  <c r="AI93" i="31"/>
  <c r="BD93" i="31" s="1"/>
  <c r="AJ93" i="31"/>
  <c r="BE93" i="31" s="1"/>
  <c r="AK93" i="31"/>
  <c r="BF93" i="31" s="1"/>
  <c r="AL93" i="31"/>
  <c r="BG93" i="31" s="1"/>
  <c r="AM93" i="31"/>
  <c r="BH93" i="31" s="1"/>
  <c r="AN93" i="31"/>
  <c r="BI93" i="31" s="1"/>
  <c r="AO93" i="31"/>
  <c r="BJ93" i="31" s="1"/>
  <c r="AP93" i="31"/>
  <c r="BK93" i="31" s="1"/>
  <c r="AQ93" i="31"/>
  <c r="BL93" i="31" s="1"/>
  <c r="AR93" i="31"/>
  <c r="BM93" i="31" s="1"/>
  <c r="AS93" i="31"/>
  <c r="BN93" i="31" s="1"/>
  <c r="AT93" i="31"/>
  <c r="BO93" i="31" s="1"/>
  <c r="AB94" i="31"/>
  <c r="AW94" i="31" s="1"/>
  <c r="AC94" i="31"/>
  <c r="AX94" i="31" s="1"/>
  <c r="AD94" i="31"/>
  <c r="AY94" i="31" s="1"/>
  <c r="AE94" i="31"/>
  <c r="AZ94" i="31" s="1"/>
  <c r="AF94" i="31"/>
  <c r="BA94" i="31" s="1"/>
  <c r="AG94" i="31"/>
  <c r="BB94" i="31" s="1"/>
  <c r="AH94" i="31"/>
  <c r="BC94" i="31" s="1"/>
  <c r="AI94" i="31"/>
  <c r="BD94" i="31" s="1"/>
  <c r="AJ94" i="31"/>
  <c r="BE94" i="31" s="1"/>
  <c r="AK94" i="31"/>
  <c r="BF94" i="31" s="1"/>
  <c r="AL94" i="31"/>
  <c r="BG94" i="31" s="1"/>
  <c r="AM94" i="31"/>
  <c r="BH94" i="31" s="1"/>
  <c r="AN94" i="31"/>
  <c r="BI94" i="31" s="1"/>
  <c r="AO94" i="31"/>
  <c r="BJ94" i="31" s="1"/>
  <c r="AP94" i="31"/>
  <c r="BK94" i="31" s="1"/>
  <c r="AQ94" i="31"/>
  <c r="BL94" i="31" s="1"/>
  <c r="AR94" i="31"/>
  <c r="BM94" i="31" s="1"/>
  <c r="AS94" i="31"/>
  <c r="BN94" i="31" s="1"/>
  <c r="AT94" i="31"/>
  <c r="BO94" i="31" s="1"/>
  <c r="AB95" i="31"/>
  <c r="AW95" i="31" s="1"/>
  <c r="AC95" i="31"/>
  <c r="AX95" i="31" s="1"/>
  <c r="AD95" i="31"/>
  <c r="AY95" i="31" s="1"/>
  <c r="AE95" i="31"/>
  <c r="AZ95" i="31" s="1"/>
  <c r="AF95" i="31"/>
  <c r="BA95" i="31" s="1"/>
  <c r="AG95" i="31"/>
  <c r="BB95" i="31" s="1"/>
  <c r="AH95" i="31"/>
  <c r="BC95" i="31" s="1"/>
  <c r="AI95" i="31"/>
  <c r="BD95" i="31" s="1"/>
  <c r="AJ95" i="31"/>
  <c r="BE95" i="31" s="1"/>
  <c r="AK95" i="31"/>
  <c r="BF95" i="31" s="1"/>
  <c r="AL95" i="31"/>
  <c r="BG95" i="31" s="1"/>
  <c r="AM95" i="31"/>
  <c r="BH95" i="31" s="1"/>
  <c r="AN95" i="31"/>
  <c r="BI95" i="31" s="1"/>
  <c r="AO95" i="31"/>
  <c r="BJ95" i="31" s="1"/>
  <c r="AP95" i="31"/>
  <c r="BK95" i="31" s="1"/>
  <c r="AQ95" i="31"/>
  <c r="BL95" i="31" s="1"/>
  <c r="AR95" i="31"/>
  <c r="BM95" i="31" s="1"/>
  <c r="AS95" i="31"/>
  <c r="BN95" i="31" s="1"/>
  <c r="AT95" i="31"/>
  <c r="BO95" i="31" s="1"/>
  <c r="AB96" i="31"/>
  <c r="AW96" i="31" s="1"/>
  <c r="AC96" i="31"/>
  <c r="AX96" i="31" s="1"/>
  <c r="AD96" i="31"/>
  <c r="AY96" i="31" s="1"/>
  <c r="AE96" i="31"/>
  <c r="AZ96" i="31" s="1"/>
  <c r="AF96" i="31"/>
  <c r="BA96" i="31" s="1"/>
  <c r="AG96" i="31"/>
  <c r="BB96" i="31" s="1"/>
  <c r="AH96" i="31"/>
  <c r="BC96" i="31" s="1"/>
  <c r="AI96" i="31"/>
  <c r="BD96" i="31" s="1"/>
  <c r="AJ96" i="31"/>
  <c r="BE96" i="31" s="1"/>
  <c r="AK96" i="31"/>
  <c r="BF96" i="31" s="1"/>
  <c r="AL96" i="31"/>
  <c r="BG96" i="31" s="1"/>
  <c r="AM96" i="31"/>
  <c r="BH96" i="31" s="1"/>
  <c r="AN96" i="31"/>
  <c r="BI96" i="31" s="1"/>
  <c r="AO96" i="31"/>
  <c r="BJ96" i="31" s="1"/>
  <c r="AP96" i="31"/>
  <c r="BK96" i="31" s="1"/>
  <c r="AQ96" i="31"/>
  <c r="BL96" i="31" s="1"/>
  <c r="AR96" i="31"/>
  <c r="BM96" i="31" s="1"/>
  <c r="AS96" i="31"/>
  <c r="BN96" i="31" s="1"/>
  <c r="AT96" i="31"/>
  <c r="BO96" i="31" s="1"/>
  <c r="AB97" i="31"/>
  <c r="AW97" i="31" s="1"/>
  <c r="AC97" i="31"/>
  <c r="AX97" i="31" s="1"/>
  <c r="AD97" i="31"/>
  <c r="AY97" i="31" s="1"/>
  <c r="AE97" i="31"/>
  <c r="AZ97" i="31" s="1"/>
  <c r="AF97" i="31"/>
  <c r="BA97" i="31" s="1"/>
  <c r="AG97" i="31"/>
  <c r="BB97" i="31" s="1"/>
  <c r="AH97" i="31"/>
  <c r="BC97" i="31" s="1"/>
  <c r="AI97" i="31"/>
  <c r="BD97" i="31" s="1"/>
  <c r="AJ97" i="31"/>
  <c r="BE97" i="31" s="1"/>
  <c r="AK97" i="31"/>
  <c r="BF97" i="31" s="1"/>
  <c r="AL97" i="31"/>
  <c r="BG97" i="31" s="1"/>
  <c r="AM97" i="31"/>
  <c r="BH97" i="31" s="1"/>
  <c r="AN97" i="31"/>
  <c r="BI97" i="31" s="1"/>
  <c r="AO97" i="31"/>
  <c r="BJ97" i="31" s="1"/>
  <c r="AP97" i="31"/>
  <c r="BK97" i="31" s="1"/>
  <c r="AQ97" i="31"/>
  <c r="BL97" i="31" s="1"/>
  <c r="AR97" i="31"/>
  <c r="BM97" i="31" s="1"/>
  <c r="AS97" i="31"/>
  <c r="BN97" i="31" s="1"/>
  <c r="AT97" i="31"/>
  <c r="BO97" i="31" s="1"/>
  <c r="BO66" i="31"/>
  <c r="BN66" i="31"/>
  <c r="BM66" i="31"/>
  <c r="BL66" i="31"/>
  <c r="BK66" i="31"/>
  <c r="BJ66" i="31"/>
  <c r="BI66" i="31"/>
  <c r="BH66" i="31"/>
  <c r="BG66" i="31"/>
  <c r="BF66" i="31"/>
  <c r="BE66" i="31"/>
  <c r="BD66" i="31"/>
  <c r="BC66" i="31"/>
  <c r="BB66" i="31"/>
  <c r="BA66" i="31"/>
  <c r="AZ66" i="31"/>
  <c r="AY66" i="31"/>
  <c r="AX66" i="31"/>
  <c r="AW66" i="31"/>
  <c r="AW35" i="31"/>
  <c r="AX35" i="31"/>
  <c r="AY35" i="31"/>
  <c r="AZ35" i="31"/>
  <c r="BA35" i="31"/>
  <c r="BB35" i="31"/>
  <c r="BC35" i="31"/>
  <c r="BD35" i="31"/>
  <c r="BE35" i="31"/>
  <c r="BF35" i="31"/>
  <c r="BG35" i="31"/>
  <c r="BH35" i="31"/>
  <c r="BI35" i="31"/>
  <c r="BJ35" i="31"/>
  <c r="BK35" i="31"/>
  <c r="BL35" i="31"/>
  <c r="BM35" i="31"/>
  <c r="BN35" i="31"/>
  <c r="BO35" i="31"/>
  <c r="AB36" i="31"/>
  <c r="AW36" i="31" s="1"/>
  <c r="AC36" i="31"/>
  <c r="AX36" i="31" s="1"/>
  <c r="AD36" i="31"/>
  <c r="AY36" i="31" s="1"/>
  <c r="AE36" i="31"/>
  <c r="AZ36" i="31" s="1"/>
  <c r="AF36" i="31"/>
  <c r="BA36" i="31" s="1"/>
  <c r="AG36" i="31"/>
  <c r="BB36" i="31" s="1"/>
  <c r="AH36" i="31"/>
  <c r="BC36" i="31" s="1"/>
  <c r="AI36" i="31"/>
  <c r="BD36" i="31" s="1"/>
  <c r="AJ36" i="31"/>
  <c r="BE36" i="31" s="1"/>
  <c r="AK36" i="31"/>
  <c r="BF36" i="31" s="1"/>
  <c r="AL36" i="31"/>
  <c r="BG36" i="31" s="1"/>
  <c r="AM36" i="31"/>
  <c r="BH36" i="31" s="1"/>
  <c r="AN36" i="31"/>
  <c r="BI36" i="31" s="1"/>
  <c r="AO36" i="31"/>
  <c r="BJ36" i="31" s="1"/>
  <c r="AP36" i="31"/>
  <c r="BK36" i="31" s="1"/>
  <c r="AQ36" i="31"/>
  <c r="BL36" i="31" s="1"/>
  <c r="AR36" i="31"/>
  <c r="BM36" i="31" s="1"/>
  <c r="AS36" i="31"/>
  <c r="BN36" i="31" s="1"/>
  <c r="AT36" i="31"/>
  <c r="BO36" i="31" s="1"/>
  <c r="AB37" i="31"/>
  <c r="AW37" i="31" s="1"/>
  <c r="AC37" i="31"/>
  <c r="AX37" i="31" s="1"/>
  <c r="AD37" i="31"/>
  <c r="AY37" i="31" s="1"/>
  <c r="AE37" i="31"/>
  <c r="AZ37" i="31" s="1"/>
  <c r="AF37" i="31"/>
  <c r="BA37" i="31" s="1"/>
  <c r="AG37" i="31"/>
  <c r="BB37" i="31" s="1"/>
  <c r="AH37" i="31"/>
  <c r="BC37" i="31" s="1"/>
  <c r="AI37" i="31"/>
  <c r="BD37" i="31" s="1"/>
  <c r="AJ37" i="31"/>
  <c r="BE37" i="31" s="1"/>
  <c r="AK37" i="31"/>
  <c r="BF37" i="31" s="1"/>
  <c r="AL37" i="31"/>
  <c r="BG37" i="31" s="1"/>
  <c r="AM37" i="31"/>
  <c r="BH37" i="31" s="1"/>
  <c r="AN37" i="31"/>
  <c r="BI37" i="31" s="1"/>
  <c r="AO37" i="31"/>
  <c r="BJ37" i="31" s="1"/>
  <c r="AP37" i="31"/>
  <c r="BK37" i="31" s="1"/>
  <c r="AQ37" i="31"/>
  <c r="BL37" i="31" s="1"/>
  <c r="AR37" i="31"/>
  <c r="BM37" i="31" s="1"/>
  <c r="AS37" i="31"/>
  <c r="BN37" i="31" s="1"/>
  <c r="AT37" i="31"/>
  <c r="BO37" i="31" s="1"/>
  <c r="AB38" i="31"/>
  <c r="AW38" i="31" s="1"/>
  <c r="AC38" i="31"/>
  <c r="AX38" i="31" s="1"/>
  <c r="AD38" i="31"/>
  <c r="AY38" i="31" s="1"/>
  <c r="AE38" i="31"/>
  <c r="AZ38" i="31" s="1"/>
  <c r="AF38" i="31"/>
  <c r="BA38" i="31" s="1"/>
  <c r="AG38" i="31"/>
  <c r="BB38" i="31" s="1"/>
  <c r="AH38" i="31"/>
  <c r="BC38" i="31" s="1"/>
  <c r="AI38" i="31"/>
  <c r="BD38" i="31" s="1"/>
  <c r="AJ38" i="31"/>
  <c r="BE38" i="31" s="1"/>
  <c r="AK38" i="31"/>
  <c r="BF38" i="31" s="1"/>
  <c r="AL38" i="31"/>
  <c r="BG38" i="31" s="1"/>
  <c r="AM38" i="31"/>
  <c r="BH38" i="31" s="1"/>
  <c r="AN38" i="31"/>
  <c r="BI38" i="31" s="1"/>
  <c r="AO38" i="31"/>
  <c r="BJ38" i="31" s="1"/>
  <c r="AP38" i="31"/>
  <c r="BK38" i="31" s="1"/>
  <c r="AQ38" i="31"/>
  <c r="BL38" i="31" s="1"/>
  <c r="AR38" i="31"/>
  <c r="BM38" i="31" s="1"/>
  <c r="AS38" i="31"/>
  <c r="BN38" i="31" s="1"/>
  <c r="AT38" i="31"/>
  <c r="BO38" i="31" s="1"/>
  <c r="AB39" i="31"/>
  <c r="AW39" i="31" s="1"/>
  <c r="AC39" i="31"/>
  <c r="AX39" i="31" s="1"/>
  <c r="AD39" i="31"/>
  <c r="AY39" i="31" s="1"/>
  <c r="AE39" i="31"/>
  <c r="AZ39" i="31" s="1"/>
  <c r="AF39" i="31"/>
  <c r="BA39" i="31" s="1"/>
  <c r="AG39" i="31"/>
  <c r="BB39" i="31" s="1"/>
  <c r="AH39" i="31"/>
  <c r="BC39" i="31" s="1"/>
  <c r="AI39" i="31"/>
  <c r="BD39" i="31" s="1"/>
  <c r="AJ39" i="31"/>
  <c r="BE39" i="31" s="1"/>
  <c r="AK39" i="31"/>
  <c r="BF39" i="31" s="1"/>
  <c r="AL39" i="31"/>
  <c r="BG39" i="31" s="1"/>
  <c r="AM39" i="31"/>
  <c r="BH39" i="31" s="1"/>
  <c r="AN39" i="31"/>
  <c r="BI39" i="31" s="1"/>
  <c r="AO39" i="31"/>
  <c r="BJ39" i="31" s="1"/>
  <c r="AP39" i="31"/>
  <c r="BK39" i="31" s="1"/>
  <c r="AQ39" i="31"/>
  <c r="BL39" i="31" s="1"/>
  <c r="AR39" i="31"/>
  <c r="BM39" i="31" s="1"/>
  <c r="AS39" i="31"/>
  <c r="BN39" i="31" s="1"/>
  <c r="AT39" i="31"/>
  <c r="BO39" i="31" s="1"/>
  <c r="AB40" i="31"/>
  <c r="AW40" i="31" s="1"/>
  <c r="AC40" i="31"/>
  <c r="AX40" i="31" s="1"/>
  <c r="AD40" i="31"/>
  <c r="AY40" i="31" s="1"/>
  <c r="AE40" i="31"/>
  <c r="AZ40" i="31" s="1"/>
  <c r="AF40" i="31"/>
  <c r="BA40" i="31" s="1"/>
  <c r="AG40" i="31"/>
  <c r="BB40" i="31" s="1"/>
  <c r="AH40" i="31"/>
  <c r="BC40" i="31" s="1"/>
  <c r="AI40" i="31"/>
  <c r="BD40" i="31" s="1"/>
  <c r="AJ40" i="31"/>
  <c r="BE40" i="31" s="1"/>
  <c r="AK40" i="31"/>
  <c r="BF40" i="31" s="1"/>
  <c r="AL40" i="31"/>
  <c r="BG40" i="31" s="1"/>
  <c r="AM40" i="31"/>
  <c r="BH40" i="31" s="1"/>
  <c r="AN40" i="31"/>
  <c r="BI40" i="31" s="1"/>
  <c r="AO40" i="31"/>
  <c r="BJ40" i="31" s="1"/>
  <c r="AP40" i="31"/>
  <c r="BK40" i="31" s="1"/>
  <c r="AQ40" i="31"/>
  <c r="BL40" i="31" s="1"/>
  <c r="AR40" i="31"/>
  <c r="BM40" i="31" s="1"/>
  <c r="AS40" i="31"/>
  <c r="BN40" i="31" s="1"/>
  <c r="AT40" i="31"/>
  <c r="BO40" i="31" s="1"/>
  <c r="AB41" i="31"/>
  <c r="AW41" i="31" s="1"/>
  <c r="AC41" i="31"/>
  <c r="AX41" i="31" s="1"/>
  <c r="AD41" i="31"/>
  <c r="AY41" i="31" s="1"/>
  <c r="AE41" i="31"/>
  <c r="AZ41" i="31" s="1"/>
  <c r="AF41" i="31"/>
  <c r="BA41" i="31" s="1"/>
  <c r="AG41" i="31"/>
  <c r="BB41" i="31" s="1"/>
  <c r="AH41" i="31"/>
  <c r="BC41" i="31" s="1"/>
  <c r="AI41" i="31"/>
  <c r="BD41" i="31" s="1"/>
  <c r="AJ41" i="31"/>
  <c r="BE41" i="31" s="1"/>
  <c r="AK41" i="31"/>
  <c r="BF41" i="31" s="1"/>
  <c r="AL41" i="31"/>
  <c r="BG41" i="31" s="1"/>
  <c r="AM41" i="31"/>
  <c r="BH41" i="31" s="1"/>
  <c r="AN41" i="31"/>
  <c r="BI41" i="31" s="1"/>
  <c r="AO41" i="31"/>
  <c r="BJ41" i="31" s="1"/>
  <c r="AP41" i="31"/>
  <c r="BK41" i="31" s="1"/>
  <c r="AQ41" i="31"/>
  <c r="BL41" i="31" s="1"/>
  <c r="AR41" i="31"/>
  <c r="BM41" i="31" s="1"/>
  <c r="AS41" i="31"/>
  <c r="BN41" i="31" s="1"/>
  <c r="AT41" i="31"/>
  <c r="BO41" i="31" s="1"/>
  <c r="AB42" i="31"/>
  <c r="AW42" i="31" s="1"/>
  <c r="AC42" i="31"/>
  <c r="AX42" i="31" s="1"/>
  <c r="AD42" i="31"/>
  <c r="AY42" i="31" s="1"/>
  <c r="AE42" i="31"/>
  <c r="AZ42" i="31" s="1"/>
  <c r="AF42" i="31"/>
  <c r="BA42" i="31" s="1"/>
  <c r="AG42" i="31"/>
  <c r="BB42" i="31" s="1"/>
  <c r="AH42" i="31"/>
  <c r="BC42" i="31" s="1"/>
  <c r="AI42" i="31"/>
  <c r="BD42" i="31" s="1"/>
  <c r="AJ42" i="31"/>
  <c r="BE42" i="31" s="1"/>
  <c r="AK42" i="31"/>
  <c r="BF42" i="31" s="1"/>
  <c r="AL42" i="31"/>
  <c r="BG42" i="31" s="1"/>
  <c r="AM42" i="31"/>
  <c r="BH42" i="31" s="1"/>
  <c r="AN42" i="31"/>
  <c r="BI42" i="31" s="1"/>
  <c r="AO42" i="31"/>
  <c r="BJ42" i="31" s="1"/>
  <c r="AP42" i="31"/>
  <c r="BK42" i="31" s="1"/>
  <c r="AQ42" i="31"/>
  <c r="BL42" i="31" s="1"/>
  <c r="AR42" i="31"/>
  <c r="BM42" i="31" s="1"/>
  <c r="AS42" i="31"/>
  <c r="BN42" i="31" s="1"/>
  <c r="AT42" i="31"/>
  <c r="BO42" i="31" s="1"/>
  <c r="AB43" i="31"/>
  <c r="AW43" i="31" s="1"/>
  <c r="AC43" i="31"/>
  <c r="AX43" i="31" s="1"/>
  <c r="AD43" i="31"/>
  <c r="AY43" i="31" s="1"/>
  <c r="AE43" i="31"/>
  <c r="AZ43" i="31" s="1"/>
  <c r="AF43" i="31"/>
  <c r="BA43" i="31" s="1"/>
  <c r="AG43" i="31"/>
  <c r="BB43" i="31" s="1"/>
  <c r="AH43" i="31"/>
  <c r="BC43" i="31" s="1"/>
  <c r="AI43" i="31"/>
  <c r="BD43" i="31" s="1"/>
  <c r="AJ43" i="31"/>
  <c r="BE43" i="31" s="1"/>
  <c r="AK43" i="31"/>
  <c r="BF43" i="31" s="1"/>
  <c r="AL43" i="31"/>
  <c r="BG43" i="31" s="1"/>
  <c r="AM43" i="31"/>
  <c r="BH43" i="31" s="1"/>
  <c r="AN43" i="31"/>
  <c r="BI43" i="31" s="1"/>
  <c r="AO43" i="31"/>
  <c r="BJ43" i="31" s="1"/>
  <c r="AP43" i="31"/>
  <c r="BK43" i="31" s="1"/>
  <c r="AQ43" i="31"/>
  <c r="BL43" i="31" s="1"/>
  <c r="AR43" i="31"/>
  <c r="BM43" i="31" s="1"/>
  <c r="AS43" i="31"/>
  <c r="BN43" i="31" s="1"/>
  <c r="AT43" i="31"/>
  <c r="BO43" i="31" s="1"/>
  <c r="AB44" i="31"/>
  <c r="AW44" i="31" s="1"/>
  <c r="AC44" i="31"/>
  <c r="AX44" i="31" s="1"/>
  <c r="AD44" i="31"/>
  <c r="AY44" i="31" s="1"/>
  <c r="AE44" i="31"/>
  <c r="AZ44" i="31" s="1"/>
  <c r="AF44" i="31"/>
  <c r="BA44" i="31" s="1"/>
  <c r="AG44" i="31"/>
  <c r="BB44" i="31" s="1"/>
  <c r="AH44" i="31"/>
  <c r="BC44" i="31" s="1"/>
  <c r="AI44" i="31"/>
  <c r="BD44" i="31" s="1"/>
  <c r="AJ44" i="31"/>
  <c r="BE44" i="31" s="1"/>
  <c r="AK44" i="31"/>
  <c r="BF44" i="31" s="1"/>
  <c r="AL44" i="31"/>
  <c r="BG44" i="31" s="1"/>
  <c r="AM44" i="31"/>
  <c r="BH44" i="31" s="1"/>
  <c r="AN44" i="31"/>
  <c r="BI44" i="31" s="1"/>
  <c r="AO44" i="31"/>
  <c r="BJ44" i="31" s="1"/>
  <c r="AP44" i="31"/>
  <c r="BK44" i="31" s="1"/>
  <c r="AQ44" i="31"/>
  <c r="BL44" i="31" s="1"/>
  <c r="AR44" i="31"/>
  <c r="BM44" i="31" s="1"/>
  <c r="AS44" i="31"/>
  <c r="BN44" i="31" s="1"/>
  <c r="AT44" i="31"/>
  <c r="BO44" i="31" s="1"/>
  <c r="AB45" i="31"/>
  <c r="AW45" i="31" s="1"/>
  <c r="AC45" i="31"/>
  <c r="AX45" i="31" s="1"/>
  <c r="AD45" i="31"/>
  <c r="AY45" i="31" s="1"/>
  <c r="AE45" i="31"/>
  <c r="AZ45" i="31" s="1"/>
  <c r="AF45" i="31"/>
  <c r="BA45" i="31" s="1"/>
  <c r="AG45" i="31"/>
  <c r="BB45" i="31" s="1"/>
  <c r="AH45" i="31"/>
  <c r="BC45" i="31" s="1"/>
  <c r="AI45" i="31"/>
  <c r="BD45" i="31" s="1"/>
  <c r="AJ45" i="31"/>
  <c r="BE45" i="31" s="1"/>
  <c r="AK45" i="31"/>
  <c r="BF45" i="31" s="1"/>
  <c r="AL45" i="31"/>
  <c r="BG45" i="31" s="1"/>
  <c r="AM45" i="31"/>
  <c r="BH45" i="31" s="1"/>
  <c r="AN45" i="31"/>
  <c r="BI45" i="31" s="1"/>
  <c r="AO45" i="31"/>
  <c r="BJ45" i="31" s="1"/>
  <c r="AP45" i="31"/>
  <c r="BK45" i="31" s="1"/>
  <c r="AQ45" i="31"/>
  <c r="BL45" i="31" s="1"/>
  <c r="AR45" i="31"/>
  <c r="BM45" i="31" s="1"/>
  <c r="AS45" i="31"/>
  <c r="BN45" i="31" s="1"/>
  <c r="AT45" i="31"/>
  <c r="BO45" i="31" s="1"/>
  <c r="AB46" i="31"/>
  <c r="AW46" i="31" s="1"/>
  <c r="AC46" i="31"/>
  <c r="AX46" i="31" s="1"/>
  <c r="AD46" i="31"/>
  <c r="AY46" i="31" s="1"/>
  <c r="AE46" i="31"/>
  <c r="AZ46" i="31" s="1"/>
  <c r="AF46" i="31"/>
  <c r="BA46" i="31" s="1"/>
  <c r="AG46" i="31"/>
  <c r="BB46" i="31" s="1"/>
  <c r="AH46" i="31"/>
  <c r="BC46" i="31" s="1"/>
  <c r="AI46" i="31"/>
  <c r="BD46" i="31" s="1"/>
  <c r="AJ46" i="31"/>
  <c r="BE46" i="31" s="1"/>
  <c r="AK46" i="31"/>
  <c r="BF46" i="31" s="1"/>
  <c r="AL46" i="31"/>
  <c r="BG46" i="31" s="1"/>
  <c r="AM46" i="31"/>
  <c r="BH46" i="31" s="1"/>
  <c r="AN46" i="31"/>
  <c r="BI46" i="31" s="1"/>
  <c r="AO46" i="31"/>
  <c r="BJ46" i="31" s="1"/>
  <c r="AP46" i="31"/>
  <c r="BK46" i="31" s="1"/>
  <c r="AQ46" i="31"/>
  <c r="BL46" i="31" s="1"/>
  <c r="AR46" i="31"/>
  <c r="BM46" i="31" s="1"/>
  <c r="AS46" i="31"/>
  <c r="BN46" i="31" s="1"/>
  <c r="AT46" i="31"/>
  <c r="BO46" i="31" s="1"/>
  <c r="AB47" i="31"/>
  <c r="AW47" i="31" s="1"/>
  <c r="AC47" i="31"/>
  <c r="AX47" i="31" s="1"/>
  <c r="AD47" i="31"/>
  <c r="AY47" i="31" s="1"/>
  <c r="AE47" i="31"/>
  <c r="AZ47" i="31" s="1"/>
  <c r="AF47" i="31"/>
  <c r="BA47" i="31" s="1"/>
  <c r="AG47" i="31"/>
  <c r="BB47" i="31" s="1"/>
  <c r="AH47" i="31"/>
  <c r="BC47" i="31" s="1"/>
  <c r="AI47" i="31"/>
  <c r="BD47" i="31" s="1"/>
  <c r="AJ47" i="31"/>
  <c r="BE47" i="31" s="1"/>
  <c r="AK47" i="31"/>
  <c r="BF47" i="31" s="1"/>
  <c r="AL47" i="31"/>
  <c r="BG47" i="31" s="1"/>
  <c r="AM47" i="31"/>
  <c r="BH47" i="31" s="1"/>
  <c r="AN47" i="31"/>
  <c r="BI47" i="31" s="1"/>
  <c r="AO47" i="31"/>
  <c r="BJ47" i="31" s="1"/>
  <c r="AP47" i="31"/>
  <c r="BK47" i="31" s="1"/>
  <c r="AQ47" i="31"/>
  <c r="BL47" i="31" s="1"/>
  <c r="AR47" i="31"/>
  <c r="BM47" i="31" s="1"/>
  <c r="AS47" i="31"/>
  <c r="BN47" i="31" s="1"/>
  <c r="AT47" i="31"/>
  <c r="BO47" i="31" s="1"/>
  <c r="AB48" i="31"/>
  <c r="AW48" i="31" s="1"/>
  <c r="AC48" i="31"/>
  <c r="AX48" i="31" s="1"/>
  <c r="AD48" i="31"/>
  <c r="AY48" i="31" s="1"/>
  <c r="AE48" i="31"/>
  <c r="AZ48" i="31" s="1"/>
  <c r="AF48" i="31"/>
  <c r="BA48" i="31" s="1"/>
  <c r="AG48" i="31"/>
  <c r="BB48" i="31" s="1"/>
  <c r="AH48" i="31"/>
  <c r="BC48" i="31" s="1"/>
  <c r="AI48" i="31"/>
  <c r="BD48" i="31" s="1"/>
  <c r="AJ48" i="31"/>
  <c r="BE48" i="31" s="1"/>
  <c r="AK48" i="31"/>
  <c r="BF48" i="31" s="1"/>
  <c r="AL48" i="31"/>
  <c r="BG48" i="31" s="1"/>
  <c r="AM48" i="31"/>
  <c r="BH48" i="31" s="1"/>
  <c r="AN48" i="31"/>
  <c r="BI48" i="31" s="1"/>
  <c r="AO48" i="31"/>
  <c r="BJ48" i="31" s="1"/>
  <c r="AP48" i="31"/>
  <c r="BK48" i="31" s="1"/>
  <c r="AQ48" i="31"/>
  <c r="BL48" i="31" s="1"/>
  <c r="AR48" i="31"/>
  <c r="BM48" i="31" s="1"/>
  <c r="AS48" i="31"/>
  <c r="BN48" i="31" s="1"/>
  <c r="AT48" i="31"/>
  <c r="BO48" i="31" s="1"/>
  <c r="AB49" i="31"/>
  <c r="AW49" i="31" s="1"/>
  <c r="AC49" i="31"/>
  <c r="AX49" i="31" s="1"/>
  <c r="AD49" i="31"/>
  <c r="AY49" i="31" s="1"/>
  <c r="AE49" i="31"/>
  <c r="AZ49" i="31" s="1"/>
  <c r="AF49" i="31"/>
  <c r="BA49" i="31" s="1"/>
  <c r="AG49" i="31"/>
  <c r="BB49" i="31" s="1"/>
  <c r="AH49" i="31"/>
  <c r="BC49" i="31" s="1"/>
  <c r="AI49" i="31"/>
  <c r="BD49" i="31" s="1"/>
  <c r="AJ49" i="31"/>
  <c r="BE49" i="31" s="1"/>
  <c r="AK49" i="31"/>
  <c r="BF49" i="31" s="1"/>
  <c r="AL49" i="31"/>
  <c r="BG49" i="31" s="1"/>
  <c r="AM49" i="31"/>
  <c r="BH49" i="31" s="1"/>
  <c r="AN49" i="31"/>
  <c r="BI49" i="31" s="1"/>
  <c r="AO49" i="31"/>
  <c r="BJ49" i="31" s="1"/>
  <c r="AP49" i="31"/>
  <c r="BK49" i="31" s="1"/>
  <c r="AQ49" i="31"/>
  <c r="BL49" i="31" s="1"/>
  <c r="AR49" i="31"/>
  <c r="BM49" i="31" s="1"/>
  <c r="AS49" i="31"/>
  <c r="BN49" i="31" s="1"/>
  <c r="AT49" i="31"/>
  <c r="BO49" i="31" s="1"/>
  <c r="AB50" i="31"/>
  <c r="AW50" i="31" s="1"/>
  <c r="AC50" i="31"/>
  <c r="AX50" i="31" s="1"/>
  <c r="AD50" i="31"/>
  <c r="AY50" i="31" s="1"/>
  <c r="AE50" i="31"/>
  <c r="AZ50" i="31" s="1"/>
  <c r="AF50" i="31"/>
  <c r="BA50" i="31" s="1"/>
  <c r="AG50" i="31"/>
  <c r="BB50" i="31" s="1"/>
  <c r="AH50" i="31"/>
  <c r="BC50" i="31" s="1"/>
  <c r="AI50" i="31"/>
  <c r="BD50" i="31" s="1"/>
  <c r="AJ50" i="31"/>
  <c r="BE50" i="31" s="1"/>
  <c r="AK50" i="31"/>
  <c r="BF50" i="31" s="1"/>
  <c r="AL50" i="31"/>
  <c r="BG50" i="31" s="1"/>
  <c r="AM50" i="31"/>
  <c r="BH50" i="31" s="1"/>
  <c r="AN50" i="31"/>
  <c r="BI50" i="31" s="1"/>
  <c r="AO50" i="31"/>
  <c r="BJ50" i="31" s="1"/>
  <c r="AP50" i="31"/>
  <c r="BK50" i="31" s="1"/>
  <c r="AQ50" i="31"/>
  <c r="BL50" i="31" s="1"/>
  <c r="AR50" i="31"/>
  <c r="BM50" i="31" s="1"/>
  <c r="AS50" i="31"/>
  <c r="BN50" i="31" s="1"/>
  <c r="AT50" i="31"/>
  <c r="BO50" i="31" s="1"/>
  <c r="AB51" i="31"/>
  <c r="AW51" i="31" s="1"/>
  <c r="AC51" i="31"/>
  <c r="AX51" i="31" s="1"/>
  <c r="AD51" i="31"/>
  <c r="AY51" i="31" s="1"/>
  <c r="AE51" i="31"/>
  <c r="AZ51" i="31" s="1"/>
  <c r="AF51" i="31"/>
  <c r="BA51" i="31" s="1"/>
  <c r="AG51" i="31"/>
  <c r="BB51" i="31" s="1"/>
  <c r="AH51" i="31"/>
  <c r="BC51" i="31" s="1"/>
  <c r="AI51" i="31"/>
  <c r="BD51" i="31" s="1"/>
  <c r="AJ51" i="31"/>
  <c r="BE51" i="31" s="1"/>
  <c r="AK51" i="31"/>
  <c r="BF51" i="31" s="1"/>
  <c r="AL51" i="31"/>
  <c r="BG51" i="31" s="1"/>
  <c r="AM51" i="31"/>
  <c r="BH51" i="31" s="1"/>
  <c r="AN51" i="31"/>
  <c r="BI51" i="31" s="1"/>
  <c r="AO51" i="31"/>
  <c r="BJ51" i="31" s="1"/>
  <c r="AP51" i="31"/>
  <c r="BK51" i="31" s="1"/>
  <c r="AQ51" i="31"/>
  <c r="BL51" i="31" s="1"/>
  <c r="AR51" i="31"/>
  <c r="BM51" i="31" s="1"/>
  <c r="AS51" i="31"/>
  <c r="BN51" i="31" s="1"/>
  <c r="AT51" i="31"/>
  <c r="BO51" i="31" s="1"/>
  <c r="AB52" i="31"/>
  <c r="AW52" i="31" s="1"/>
  <c r="AC52" i="31"/>
  <c r="AX52" i="31" s="1"/>
  <c r="AD52" i="31"/>
  <c r="AY52" i="31" s="1"/>
  <c r="AE52" i="31"/>
  <c r="AZ52" i="31" s="1"/>
  <c r="AF52" i="31"/>
  <c r="BA52" i="31" s="1"/>
  <c r="AG52" i="31"/>
  <c r="BB52" i="31" s="1"/>
  <c r="AH52" i="31"/>
  <c r="BC52" i="31" s="1"/>
  <c r="AI52" i="31"/>
  <c r="BD52" i="31" s="1"/>
  <c r="AJ52" i="31"/>
  <c r="BE52" i="31" s="1"/>
  <c r="AK52" i="31"/>
  <c r="BF52" i="31" s="1"/>
  <c r="AL52" i="31"/>
  <c r="BG52" i="31" s="1"/>
  <c r="AM52" i="31"/>
  <c r="BH52" i="31" s="1"/>
  <c r="AN52" i="31"/>
  <c r="BI52" i="31" s="1"/>
  <c r="AO52" i="31"/>
  <c r="BJ52" i="31" s="1"/>
  <c r="AP52" i="31"/>
  <c r="BK52" i="31" s="1"/>
  <c r="AQ52" i="31"/>
  <c r="BL52" i="31" s="1"/>
  <c r="AR52" i="31"/>
  <c r="BM52" i="31" s="1"/>
  <c r="AS52" i="31"/>
  <c r="BN52" i="31" s="1"/>
  <c r="AT52" i="31"/>
  <c r="BO52" i="31" s="1"/>
  <c r="AB53" i="31"/>
  <c r="AW53" i="31" s="1"/>
  <c r="AC53" i="31"/>
  <c r="AX53" i="31" s="1"/>
  <c r="AD53" i="31"/>
  <c r="AY53" i="31" s="1"/>
  <c r="AE53" i="31"/>
  <c r="AZ53" i="31" s="1"/>
  <c r="AF53" i="31"/>
  <c r="BA53" i="31" s="1"/>
  <c r="AG53" i="31"/>
  <c r="BB53" i="31" s="1"/>
  <c r="AH53" i="31"/>
  <c r="BC53" i="31" s="1"/>
  <c r="AI53" i="31"/>
  <c r="BD53" i="31" s="1"/>
  <c r="AJ53" i="31"/>
  <c r="BE53" i="31" s="1"/>
  <c r="AK53" i="31"/>
  <c r="BF53" i="31" s="1"/>
  <c r="AL53" i="31"/>
  <c r="BG53" i="31" s="1"/>
  <c r="AM53" i="31"/>
  <c r="BH53" i="31" s="1"/>
  <c r="AN53" i="31"/>
  <c r="BI53" i="31" s="1"/>
  <c r="AO53" i="31"/>
  <c r="BJ53" i="31" s="1"/>
  <c r="AP53" i="31"/>
  <c r="BK53" i="31" s="1"/>
  <c r="AQ53" i="31"/>
  <c r="BL53" i="31" s="1"/>
  <c r="AR53" i="31"/>
  <c r="BM53" i="31" s="1"/>
  <c r="AS53" i="31"/>
  <c r="BN53" i="31" s="1"/>
  <c r="AT53" i="31"/>
  <c r="BO53" i="31" s="1"/>
  <c r="AB54" i="31"/>
  <c r="AW54" i="31" s="1"/>
  <c r="AC54" i="31"/>
  <c r="AX54" i="31" s="1"/>
  <c r="AD54" i="31"/>
  <c r="AY54" i="31" s="1"/>
  <c r="AE54" i="31"/>
  <c r="AZ54" i="31" s="1"/>
  <c r="AF54" i="31"/>
  <c r="BA54" i="31" s="1"/>
  <c r="AG54" i="31"/>
  <c r="BB54" i="31" s="1"/>
  <c r="AH54" i="31"/>
  <c r="BC54" i="31" s="1"/>
  <c r="AI54" i="31"/>
  <c r="BD54" i="31" s="1"/>
  <c r="AJ54" i="31"/>
  <c r="BE54" i="31" s="1"/>
  <c r="AK54" i="31"/>
  <c r="BF54" i="31" s="1"/>
  <c r="AL54" i="31"/>
  <c r="BG54" i="31" s="1"/>
  <c r="AM54" i="31"/>
  <c r="BH54" i="31" s="1"/>
  <c r="AN54" i="31"/>
  <c r="BI54" i="31" s="1"/>
  <c r="AO54" i="31"/>
  <c r="BJ54" i="31" s="1"/>
  <c r="AP54" i="31"/>
  <c r="BK54" i="31" s="1"/>
  <c r="AQ54" i="31"/>
  <c r="BL54" i="31" s="1"/>
  <c r="AR54" i="31"/>
  <c r="BM54" i="31" s="1"/>
  <c r="AS54" i="31"/>
  <c r="BN54" i="31" s="1"/>
  <c r="AT54" i="31"/>
  <c r="BO54" i="31" s="1"/>
  <c r="AB55" i="31"/>
  <c r="AW55" i="31" s="1"/>
  <c r="AC55" i="31"/>
  <c r="AX55" i="31" s="1"/>
  <c r="AD55" i="31"/>
  <c r="AY55" i="31" s="1"/>
  <c r="AE55" i="31"/>
  <c r="AZ55" i="31" s="1"/>
  <c r="AF55" i="31"/>
  <c r="BA55" i="31" s="1"/>
  <c r="AG55" i="31"/>
  <c r="BB55" i="31" s="1"/>
  <c r="AH55" i="31"/>
  <c r="BC55" i="31" s="1"/>
  <c r="AI55" i="31"/>
  <c r="BD55" i="31" s="1"/>
  <c r="AJ55" i="31"/>
  <c r="BE55" i="31" s="1"/>
  <c r="AK55" i="31"/>
  <c r="BF55" i="31" s="1"/>
  <c r="AL55" i="31"/>
  <c r="BG55" i="31" s="1"/>
  <c r="AM55" i="31"/>
  <c r="BH55" i="31" s="1"/>
  <c r="AN55" i="31"/>
  <c r="BI55" i="31" s="1"/>
  <c r="AO55" i="31"/>
  <c r="BJ55" i="31" s="1"/>
  <c r="AP55" i="31"/>
  <c r="BK55" i="31" s="1"/>
  <c r="AQ55" i="31"/>
  <c r="BL55" i="31" s="1"/>
  <c r="AR55" i="31"/>
  <c r="BM55" i="31" s="1"/>
  <c r="AS55" i="31"/>
  <c r="BN55" i="31" s="1"/>
  <c r="AT55" i="31"/>
  <c r="BO55" i="31" s="1"/>
  <c r="AB56" i="31"/>
  <c r="AW56" i="31" s="1"/>
  <c r="AC56" i="31"/>
  <c r="AX56" i="31" s="1"/>
  <c r="AD56" i="31"/>
  <c r="AY56" i="31" s="1"/>
  <c r="AE56" i="31"/>
  <c r="AZ56" i="31" s="1"/>
  <c r="AF56" i="31"/>
  <c r="BA56" i="31" s="1"/>
  <c r="AG56" i="31"/>
  <c r="BB56" i="31" s="1"/>
  <c r="AH56" i="31"/>
  <c r="BC56" i="31" s="1"/>
  <c r="AI56" i="31"/>
  <c r="BD56" i="31" s="1"/>
  <c r="AJ56" i="31"/>
  <c r="BE56" i="31" s="1"/>
  <c r="AK56" i="31"/>
  <c r="BF56" i="31" s="1"/>
  <c r="AL56" i="31"/>
  <c r="BG56" i="31" s="1"/>
  <c r="AM56" i="31"/>
  <c r="BH56" i="31" s="1"/>
  <c r="AN56" i="31"/>
  <c r="BI56" i="31" s="1"/>
  <c r="AO56" i="31"/>
  <c r="BJ56" i="31" s="1"/>
  <c r="AP56" i="31"/>
  <c r="BK56" i="31" s="1"/>
  <c r="AQ56" i="31"/>
  <c r="BL56" i="31" s="1"/>
  <c r="AR56" i="31"/>
  <c r="BM56" i="31" s="1"/>
  <c r="AS56" i="31"/>
  <c r="BN56" i="31" s="1"/>
  <c r="AT56" i="31"/>
  <c r="BO56" i="31" s="1"/>
  <c r="AB57" i="31"/>
  <c r="AW57" i="31" s="1"/>
  <c r="AC57" i="31"/>
  <c r="AX57" i="31" s="1"/>
  <c r="AD57" i="31"/>
  <c r="AY57" i="31" s="1"/>
  <c r="AE57" i="31"/>
  <c r="AZ57" i="31" s="1"/>
  <c r="AF57" i="31"/>
  <c r="BA57" i="31" s="1"/>
  <c r="AG57" i="31"/>
  <c r="BB57" i="31" s="1"/>
  <c r="AH57" i="31"/>
  <c r="BC57" i="31" s="1"/>
  <c r="AI57" i="31"/>
  <c r="BD57" i="31" s="1"/>
  <c r="AJ57" i="31"/>
  <c r="BE57" i="31" s="1"/>
  <c r="AK57" i="31"/>
  <c r="BF57" i="31" s="1"/>
  <c r="AL57" i="31"/>
  <c r="BG57" i="31" s="1"/>
  <c r="AM57" i="31"/>
  <c r="BH57" i="31" s="1"/>
  <c r="AN57" i="31"/>
  <c r="BI57" i="31" s="1"/>
  <c r="AO57" i="31"/>
  <c r="BJ57" i="31" s="1"/>
  <c r="AP57" i="31"/>
  <c r="BK57" i="31" s="1"/>
  <c r="AQ57" i="31"/>
  <c r="BL57" i="31" s="1"/>
  <c r="AR57" i="31"/>
  <c r="BM57" i="31" s="1"/>
  <c r="AS57" i="31"/>
  <c r="BN57" i="31" s="1"/>
  <c r="AT57" i="31"/>
  <c r="BO57" i="31" s="1"/>
  <c r="AB58" i="31"/>
  <c r="AW58" i="31" s="1"/>
  <c r="AC58" i="31"/>
  <c r="AX58" i="31" s="1"/>
  <c r="AD58" i="31"/>
  <c r="AY58" i="31" s="1"/>
  <c r="AE58" i="31"/>
  <c r="AZ58" i="31" s="1"/>
  <c r="AF58" i="31"/>
  <c r="BA58" i="31" s="1"/>
  <c r="AG58" i="31"/>
  <c r="BB58" i="31" s="1"/>
  <c r="AH58" i="31"/>
  <c r="BC58" i="31" s="1"/>
  <c r="AI58" i="31"/>
  <c r="BD58" i="31" s="1"/>
  <c r="AJ58" i="31"/>
  <c r="BE58" i="31" s="1"/>
  <c r="AK58" i="31"/>
  <c r="BF58" i="31" s="1"/>
  <c r="AL58" i="31"/>
  <c r="BG58" i="31" s="1"/>
  <c r="AM58" i="31"/>
  <c r="BH58" i="31" s="1"/>
  <c r="AN58" i="31"/>
  <c r="BI58" i="31" s="1"/>
  <c r="AO58" i="31"/>
  <c r="BJ58" i="31" s="1"/>
  <c r="AP58" i="31"/>
  <c r="BK58" i="31" s="1"/>
  <c r="AQ58" i="31"/>
  <c r="BL58" i="31" s="1"/>
  <c r="AR58" i="31"/>
  <c r="BM58" i="31" s="1"/>
  <c r="AS58" i="31"/>
  <c r="BN58" i="31" s="1"/>
  <c r="AT58" i="31"/>
  <c r="BO58" i="31" s="1"/>
  <c r="AB59" i="31"/>
  <c r="AW59" i="31" s="1"/>
  <c r="AC59" i="31"/>
  <c r="AX59" i="31" s="1"/>
  <c r="AD59" i="31"/>
  <c r="AY59" i="31" s="1"/>
  <c r="AE59" i="31"/>
  <c r="AZ59" i="31" s="1"/>
  <c r="AF59" i="31"/>
  <c r="BA59" i="31" s="1"/>
  <c r="AG59" i="31"/>
  <c r="BB59" i="31" s="1"/>
  <c r="AH59" i="31"/>
  <c r="BC59" i="31" s="1"/>
  <c r="AI59" i="31"/>
  <c r="BD59" i="31" s="1"/>
  <c r="AJ59" i="31"/>
  <c r="BE59" i="31" s="1"/>
  <c r="AK59" i="31"/>
  <c r="BF59" i="31" s="1"/>
  <c r="AL59" i="31"/>
  <c r="BG59" i="31" s="1"/>
  <c r="AM59" i="31"/>
  <c r="BH59" i="31" s="1"/>
  <c r="AN59" i="31"/>
  <c r="BI59" i="31" s="1"/>
  <c r="AO59" i="31"/>
  <c r="BJ59" i="31" s="1"/>
  <c r="AP59" i="31"/>
  <c r="BK59" i="31" s="1"/>
  <c r="AQ59" i="31"/>
  <c r="BL59" i="31" s="1"/>
  <c r="AR59" i="31"/>
  <c r="BM59" i="31" s="1"/>
  <c r="AS59" i="31"/>
  <c r="BN59" i="31" s="1"/>
  <c r="AT59" i="31"/>
  <c r="BO59" i="31" s="1"/>
  <c r="AB60" i="31"/>
  <c r="AW60" i="31" s="1"/>
  <c r="AC60" i="31"/>
  <c r="AX60" i="31" s="1"/>
  <c r="AD60" i="31"/>
  <c r="AY60" i="31" s="1"/>
  <c r="AE60" i="31"/>
  <c r="AZ60" i="31" s="1"/>
  <c r="AF60" i="31"/>
  <c r="BA60" i="31" s="1"/>
  <c r="AG60" i="31"/>
  <c r="BB60" i="31" s="1"/>
  <c r="AH60" i="31"/>
  <c r="BC60" i="31" s="1"/>
  <c r="AI60" i="31"/>
  <c r="BD60" i="31" s="1"/>
  <c r="AJ60" i="31"/>
  <c r="BE60" i="31" s="1"/>
  <c r="AK60" i="31"/>
  <c r="BF60" i="31" s="1"/>
  <c r="AL60" i="31"/>
  <c r="BG60" i="31" s="1"/>
  <c r="AM60" i="31"/>
  <c r="BH60" i="31" s="1"/>
  <c r="AN60" i="31"/>
  <c r="BI60" i="31" s="1"/>
  <c r="AO60" i="31"/>
  <c r="BJ60" i="31" s="1"/>
  <c r="AP60" i="31"/>
  <c r="BK60" i="31" s="1"/>
  <c r="AQ60" i="31"/>
  <c r="BL60" i="31" s="1"/>
  <c r="AR60" i="31"/>
  <c r="BM60" i="31" s="1"/>
  <c r="AS60" i="31"/>
  <c r="BN60" i="31" s="1"/>
  <c r="AT60" i="31"/>
  <c r="BO60" i="31" s="1"/>
  <c r="AB61" i="31"/>
  <c r="AW61" i="31" s="1"/>
  <c r="AC61" i="31"/>
  <c r="AX61" i="31" s="1"/>
  <c r="AD61" i="31"/>
  <c r="AY61" i="31" s="1"/>
  <c r="AE61" i="31"/>
  <c r="AZ61" i="31" s="1"/>
  <c r="AF61" i="31"/>
  <c r="BA61" i="31" s="1"/>
  <c r="AG61" i="31"/>
  <c r="BB61" i="31" s="1"/>
  <c r="AH61" i="31"/>
  <c r="BC61" i="31" s="1"/>
  <c r="AI61" i="31"/>
  <c r="BD61" i="31" s="1"/>
  <c r="AJ61" i="31"/>
  <c r="BE61" i="31" s="1"/>
  <c r="AK61" i="31"/>
  <c r="BF61" i="31" s="1"/>
  <c r="AL61" i="31"/>
  <c r="BG61" i="31" s="1"/>
  <c r="AM61" i="31"/>
  <c r="BH61" i="31" s="1"/>
  <c r="AN61" i="31"/>
  <c r="BI61" i="31" s="1"/>
  <c r="AO61" i="31"/>
  <c r="BJ61" i="31" s="1"/>
  <c r="AP61" i="31"/>
  <c r="BK61" i="31" s="1"/>
  <c r="AQ61" i="31"/>
  <c r="BL61" i="31" s="1"/>
  <c r="AR61" i="31"/>
  <c r="BM61" i="31" s="1"/>
  <c r="AS61" i="31"/>
  <c r="BN61" i="31" s="1"/>
  <c r="AT61" i="31"/>
  <c r="BO61" i="31" s="1"/>
  <c r="AB62" i="31"/>
  <c r="AW62" i="31" s="1"/>
  <c r="AC62" i="31"/>
  <c r="AX62" i="31" s="1"/>
  <c r="AD62" i="31"/>
  <c r="AY62" i="31" s="1"/>
  <c r="AE62" i="31"/>
  <c r="AZ62" i="31" s="1"/>
  <c r="AF62" i="31"/>
  <c r="BA62" i="31" s="1"/>
  <c r="AG62" i="31"/>
  <c r="BB62" i="31" s="1"/>
  <c r="AH62" i="31"/>
  <c r="BC62" i="31" s="1"/>
  <c r="AI62" i="31"/>
  <c r="BD62" i="31" s="1"/>
  <c r="AJ62" i="31"/>
  <c r="BE62" i="31" s="1"/>
  <c r="AK62" i="31"/>
  <c r="BF62" i="31" s="1"/>
  <c r="AL62" i="31"/>
  <c r="BG62" i="31" s="1"/>
  <c r="AM62" i="31"/>
  <c r="BH62" i="31" s="1"/>
  <c r="AN62" i="31"/>
  <c r="BI62" i="31" s="1"/>
  <c r="AO62" i="31"/>
  <c r="BJ62" i="31" s="1"/>
  <c r="AP62" i="31"/>
  <c r="BK62" i="31" s="1"/>
  <c r="AQ62" i="31"/>
  <c r="BL62" i="31" s="1"/>
  <c r="AR62" i="31"/>
  <c r="BM62" i="31" s="1"/>
  <c r="AS62" i="31"/>
  <c r="BN62" i="31" s="1"/>
  <c r="AT62" i="31"/>
  <c r="BO62" i="31" s="1"/>
  <c r="AB63" i="31"/>
  <c r="AW63" i="31" s="1"/>
  <c r="AC63" i="31"/>
  <c r="AX63" i="31" s="1"/>
  <c r="AD63" i="31"/>
  <c r="AY63" i="31" s="1"/>
  <c r="AE63" i="31"/>
  <c r="AZ63" i="31" s="1"/>
  <c r="AF63" i="31"/>
  <c r="BA63" i="31" s="1"/>
  <c r="AG63" i="31"/>
  <c r="BB63" i="31" s="1"/>
  <c r="AH63" i="31"/>
  <c r="BC63" i="31" s="1"/>
  <c r="AI63" i="31"/>
  <c r="BD63" i="31" s="1"/>
  <c r="AJ63" i="31"/>
  <c r="BE63" i="31" s="1"/>
  <c r="AK63" i="31"/>
  <c r="BF63" i="31" s="1"/>
  <c r="AL63" i="31"/>
  <c r="BG63" i="31" s="1"/>
  <c r="AM63" i="31"/>
  <c r="BH63" i="31" s="1"/>
  <c r="AN63" i="31"/>
  <c r="BI63" i="31" s="1"/>
  <c r="AO63" i="31"/>
  <c r="BJ63" i="31" s="1"/>
  <c r="AP63" i="31"/>
  <c r="BK63" i="31" s="1"/>
  <c r="AQ63" i="31"/>
  <c r="BL63" i="31" s="1"/>
  <c r="AR63" i="31"/>
  <c r="BM63" i="31" s="1"/>
  <c r="AS63" i="31"/>
  <c r="BN63" i="31" s="1"/>
  <c r="AT63" i="31"/>
  <c r="BO63" i="31" s="1"/>
  <c r="AB64" i="31"/>
  <c r="AW64" i="31" s="1"/>
  <c r="AC64" i="31"/>
  <c r="AX64" i="31" s="1"/>
  <c r="AD64" i="31"/>
  <c r="AY64" i="31" s="1"/>
  <c r="AE64" i="31"/>
  <c r="AZ64" i="31" s="1"/>
  <c r="AF64" i="31"/>
  <c r="BA64" i="31" s="1"/>
  <c r="AG64" i="31"/>
  <c r="BB64" i="31" s="1"/>
  <c r="AH64" i="31"/>
  <c r="BC64" i="31" s="1"/>
  <c r="AI64" i="31"/>
  <c r="BD64" i="31" s="1"/>
  <c r="AJ64" i="31"/>
  <c r="BE64" i="31" s="1"/>
  <c r="AK64" i="31"/>
  <c r="BF64" i="31" s="1"/>
  <c r="AL64" i="31"/>
  <c r="BG64" i="31" s="1"/>
  <c r="AM64" i="31"/>
  <c r="BH64" i="31" s="1"/>
  <c r="AN64" i="31"/>
  <c r="BI64" i="31" s="1"/>
  <c r="AO64" i="31"/>
  <c r="BJ64" i="31" s="1"/>
  <c r="AP64" i="31"/>
  <c r="BK64" i="31" s="1"/>
  <c r="AQ64" i="31"/>
  <c r="BL64" i="31" s="1"/>
  <c r="AR64" i="31"/>
  <c r="BM64" i="31" s="1"/>
  <c r="AS64" i="31"/>
  <c r="BN64" i="31" s="1"/>
  <c r="AT64" i="31"/>
  <c r="BO64" i="31" s="1"/>
  <c r="AB65" i="31"/>
  <c r="AW65" i="31" s="1"/>
  <c r="AC65" i="31"/>
  <c r="AX65" i="31" s="1"/>
  <c r="AD65" i="31"/>
  <c r="AY65" i="31" s="1"/>
  <c r="AE65" i="31"/>
  <c r="AZ65" i="31" s="1"/>
  <c r="AF65" i="31"/>
  <c r="BA65" i="31" s="1"/>
  <c r="AG65" i="31"/>
  <c r="BB65" i="31" s="1"/>
  <c r="AH65" i="31"/>
  <c r="BC65" i="31" s="1"/>
  <c r="AI65" i="31"/>
  <c r="BD65" i="31" s="1"/>
  <c r="AJ65" i="31"/>
  <c r="BE65" i="31" s="1"/>
  <c r="AK65" i="31"/>
  <c r="BF65" i="31" s="1"/>
  <c r="AL65" i="31"/>
  <c r="BG65" i="31" s="1"/>
  <c r="AM65" i="31"/>
  <c r="BH65" i="31" s="1"/>
  <c r="AN65" i="31"/>
  <c r="BI65" i="31" s="1"/>
  <c r="AO65" i="31"/>
  <c r="BJ65" i="31" s="1"/>
  <c r="AP65" i="31"/>
  <c r="BK65" i="31" s="1"/>
  <c r="AQ65" i="31"/>
  <c r="BL65" i="31" s="1"/>
  <c r="AR65" i="31"/>
  <c r="BM65" i="31" s="1"/>
  <c r="AS65" i="31"/>
  <c r="BN65" i="31" s="1"/>
  <c r="AT65" i="31"/>
  <c r="BO65" i="31" s="1"/>
  <c r="BO34" i="31"/>
  <c r="BN34" i="31"/>
  <c r="BM34" i="31"/>
  <c r="BL34" i="31"/>
  <c r="BK34" i="31"/>
  <c r="BJ34" i="31"/>
  <c r="BI34" i="31"/>
  <c r="BH34" i="31"/>
  <c r="BG34" i="31"/>
  <c r="BF34" i="31"/>
  <c r="BE34" i="31"/>
  <c r="BD34" i="31"/>
  <c r="BC34" i="31"/>
  <c r="BB34" i="31"/>
  <c r="BA34" i="31"/>
  <c r="AZ34" i="31"/>
  <c r="AY34" i="31"/>
  <c r="AX34" i="31"/>
  <c r="AW34" i="31"/>
  <c r="AB13" i="31"/>
  <c r="AW13" i="31" s="1"/>
  <c r="AC13" i="31"/>
  <c r="AX13" i="31" s="1"/>
  <c r="AD13" i="31"/>
  <c r="AY13" i="31" s="1"/>
  <c r="AE13" i="31"/>
  <c r="AZ13" i="31" s="1"/>
  <c r="AF13" i="31"/>
  <c r="BA13" i="31" s="1"/>
  <c r="AG13" i="31"/>
  <c r="BB13" i="31" s="1"/>
  <c r="AH13" i="31"/>
  <c r="BC13" i="31" s="1"/>
  <c r="AI13" i="31"/>
  <c r="BD13" i="31" s="1"/>
  <c r="AJ13" i="31"/>
  <c r="BE13" i="31" s="1"/>
  <c r="AK13" i="31"/>
  <c r="BF13" i="31" s="1"/>
  <c r="AL13" i="31"/>
  <c r="BG13" i="31" s="1"/>
  <c r="AM13" i="31"/>
  <c r="BH13" i="31" s="1"/>
  <c r="AN13" i="31"/>
  <c r="BI13" i="31" s="1"/>
  <c r="AO13" i="31"/>
  <c r="BJ13" i="31" s="1"/>
  <c r="AP13" i="31"/>
  <c r="BK13" i="31" s="1"/>
  <c r="AQ13" i="31"/>
  <c r="BL13" i="31" s="1"/>
  <c r="AR13" i="31"/>
  <c r="BM13" i="31" s="1"/>
  <c r="AS13" i="31"/>
  <c r="BN13" i="31" s="1"/>
  <c r="AT13" i="31"/>
  <c r="BO13" i="31" s="1"/>
  <c r="AB14" i="31"/>
  <c r="AW14" i="31" s="1"/>
  <c r="AC14" i="31"/>
  <c r="AX14" i="31" s="1"/>
  <c r="AD14" i="31"/>
  <c r="AY14" i="31" s="1"/>
  <c r="AE14" i="31"/>
  <c r="AZ14" i="31" s="1"/>
  <c r="AF14" i="31"/>
  <c r="BA14" i="31" s="1"/>
  <c r="AG14" i="31"/>
  <c r="BB14" i="31" s="1"/>
  <c r="AH14" i="31"/>
  <c r="BC14" i="31" s="1"/>
  <c r="AI14" i="31"/>
  <c r="BD14" i="31" s="1"/>
  <c r="AJ14" i="31"/>
  <c r="BE14" i="31" s="1"/>
  <c r="AK14" i="31"/>
  <c r="BF14" i="31" s="1"/>
  <c r="AL14" i="31"/>
  <c r="BG14" i="31" s="1"/>
  <c r="AM14" i="31"/>
  <c r="BH14" i="31" s="1"/>
  <c r="AN14" i="31"/>
  <c r="BI14" i="31" s="1"/>
  <c r="AO14" i="31"/>
  <c r="BJ14" i="31" s="1"/>
  <c r="AP14" i="31"/>
  <c r="BK14" i="31" s="1"/>
  <c r="AQ14" i="31"/>
  <c r="BL14" i="31" s="1"/>
  <c r="AR14" i="31"/>
  <c r="BM14" i="31" s="1"/>
  <c r="AS14" i="31"/>
  <c r="BN14" i="31" s="1"/>
  <c r="AT14" i="31"/>
  <c r="BO14" i="31" s="1"/>
  <c r="AB15" i="31"/>
  <c r="AW15" i="31" s="1"/>
  <c r="AC15" i="31"/>
  <c r="AX15" i="31" s="1"/>
  <c r="AD15" i="31"/>
  <c r="AY15" i="31" s="1"/>
  <c r="AE15" i="31"/>
  <c r="AZ15" i="31" s="1"/>
  <c r="AF15" i="31"/>
  <c r="BA15" i="31" s="1"/>
  <c r="AG15" i="31"/>
  <c r="BB15" i="31" s="1"/>
  <c r="AH15" i="31"/>
  <c r="BC15" i="31" s="1"/>
  <c r="AI15" i="31"/>
  <c r="BD15" i="31" s="1"/>
  <c r="AJ15" i="31"/>
  <c r="BE15" i="31" s="1"/>
  <c r="AK15" i="31"/>
  <c r="BF15" i="31" s="1"/>
  <c r="AL15" i="31"/>
  <c r="BG15" i="31" s="1"/>
  <c r="AM15" i="31"/>
  <c r="BH15" i="31" s="1"/>
  <c r="AN15" i="31"/>
  <c r="BI15" i="31" s="1"/>
  <c r="AO15" i="31"/>
  <c r="BJ15" i="31" s="1"/>
  <c r="AP15" i="31"/>
  <c r="BK15" i="31" s="1"/>
  <c r="AQ15" i="31"/>
  <c r="BL15" i="31" s="1"/>
  <c r="AR15" i="31"/>
  <c r="BM15" i="31" s="1"/>
  <c r="AS15" i="31"/>
  <c r="BN15" i="31" s="1"/>
  <c r="AT15" i="31"/>
  <c r="BO15" i="31" s="1"/>
  <c r="AB16" i="31"/>
  <c r="AW16" i="31" s="1"/>
  <c r="AC16" i="31"/>
  <c r="AX16" i="31" s="1"/>
  <c r="AD16" i="31"/>
  <c r="AY16" i="31" s="1"/>
  <c r="AE16" i="31"/>
  <c r="AZ16" i="31" s="1"/>
  <c r="AF16" i="31"/>
  <c r="BA16" i="31" s="1"/>
  <c r="AG16" i="31"/>
  <c r="BB16" i="31" s="1"/>
  <c r="AH16" i="31"/>
  <c r="BC16" i="31" s="1"/>
  <c r="AI16" i="31"/>
  <c r="BD16" i="31" s="1"/>
  <c r="AJ16" i="31"/>
  <c r="BE16" i="31" s="1"/>
  <c r="AK16" i="31"/>
  <c r="BF16" i="31" s="1"/>
  <c r="AL16" i="31"/>
  <c r="BG16" i="31" s="1"/>
  <c r="AM16" i="31"/>
  <c r="BH16" i="31" s="1"/>
  <c r="AN16" i="31"/>
  <c r="BI16" i="31" s="1"/>
  <c r="AO16" i="31"/>
  <c r="BJ16" i="31" s="1"/>
  <c r="AP16" i="31"/>
  <c r="BK16" i="31" s="1"/>
  <c r="AQ16" i="31"/>
  <c r="BL16" i="31" s="1"/>
  <c r="AR16" i="31"/>
  <c r="BM16" i="31" s="1"/>
  <c r="AS16" i="31"/>
  <c r="BN16" i="31" s="1"/>
  <c r="AT16" i="31"/>
  <c r="BO16" i="31" s="1"/>
  <c r="AB17" i="31"/>
  <c r="AW17" i="31" s="1"/>
  <c r="AC17" i="31"/>
  <c r="AX17" i="31" s="1"/>
  <c r="AD17" i="31"/>
  <c r="AY17" i="31" s="1"/>
  <c r="AE17" i="31"/>
  <c r="AZ17" i="31" s="1"/>
  <c r="AF17" i="31"/>
  <c r="BA17" i="31" s="1"/>
  <c r="AG17" i="31"/>
  <c r="BB17" i="31" s="1"/>
  <c r="AH17" i="31"/>
  <c r="BC17" i="31" s="1"/>
  <c r="AI17" i="31"/>
  <c r="BD17" i="31" s="1"/>
  <c r="AJ17" i="31"/>
  <c r="BE17" i="31" s="1"/>
  <c r="AK17" i="31"/>
  <c r="BF17" i="31" s="1"/>
  <c r="AL17" i="31"/>
  <c r="BG17" i="31" s="1"/>
  <c r="AM17" i="31"/>
  <c r="BH17" i="31" s="1"/>
  <c r="AN17" i="31"/>
  <c r="BI17" i="31" s="1"/>
  <c r="AO17" i="31"/>
  <c r="BJ17" i="31" s="1"/>
  <c r="AP17" i="31"/>
  <c r="BK17" i="31" s="1"/>
  <c r="AQ17" i="31"/>
  <c r="BL17" i="31" s="1"/>
  <c r="AR17" i="31"/>
  <c r="BM17" i="31" s="1"/>
  <c r="AS17" i="31"/>
  <c r="BN17" i="31" s="1"/>
  <c r="AT17" i="31"/>
  <c r="BO17" i="31" s="1"/>
  <c r="AB18" i="31"/>
  <c r="AW18" i="31" s="1"/>
  <c r="AC18" i="31"/>
  <c r="AX18" i="31" s="1"/>
  <c r="AD18" i="31"/>
  <c r="AY18" i="31" s="1"/>
  <c r="AE18" i="31"/>
  <c r="AZ18" i="31" s="1"/>
  <c r="AF18" i="31"/>
  <c r="BA18" i="31" s="1"/>
  <c r="AG18" i="31"/>
  <c r="BB18" i="31" s="1"/>
  <c r="AH18" i="31"/>
  <c r="BC18" i="31" s="1"/>
  <c r="AI18" i="31"/>
  <c r="BD18" i="31" s="1"/>
  <c r="AJ18" i="31"/>
  <c r="BE18" i="31" s="1"/>
  <c r="AK18" i="31"/>
  <c r="BF18" i="31" s="1"/>
  <c r="AL18" i="31"/>
  <c r="BG18" i="31" s="1"/>
  <c r="AM18" i="31"/>
  <c r="BH18" i="31" s="1"/>
  <c r="AN18" i="31"/>
  <c r="BI18" i="31" s="1"/>
  <c r="AO18" i="31"/>
  <c r="BJ18" i="31" s="1"/>
  <c r="AP18" i="31"/>
  <c r="BK18" i="31" s="1"/>
  <c r="AQ18" i="31"/>
  <c r="BL18" i="31" s="1"/>
  <c r="AR18" i="31"/>
  <c r="BM18" i="31" s="1"/>
  <c r="AS18" i="31"/>
  <c r="BN18" i="31" s="1"/>
  <c r="AT18" i="31"/>
  <c r="BO18" i="31" s="1"/>
  <c r="AB19" i="31"/>
  <c r="AW19" i="31" s="1"/>
  <c r="AC19" i="31"/>
  <c r="AX19" i="31" s="1"/>
  <c r="AD19" i="31"/>
  <c r="AY19" i="31" s="1"/>
  <c r="AE19" i="31"/>
  <c r="AZ19" i="31" s="1"/>
  <c r="AF19" i="31"/>
  <c r="BA19" i="31" s="1"/>
  <c r="AG19" i="31"/>
  <c r="BB19" i="31" s="1"/>
  <c r="AH19" i="31"/>
  <c r="BC19" i="31" s="1"/>
  <c r="AI19" i="31"/>
  <c r="BD19" i="31" s="1"/>
  <c r="AJ19" i="31"/>
  <c r="BE19" i="31" s="1"/>
  <c r="AK19" i="31"/>
  <c r="BF19" i="31" s="1"/>
  <c r="AL19" i="31"/>
  <c r="BG19" i="31" s="1"/>
  <c r="AM19" i="31"/>
  <c r="BH19" i="31" s="1"/>
  <c r="AN19" i="31"/>
  <c r="BI19" i="31" s="1"/>
  <c r="AO19" i="31"/>
  <c r="BJ19" i="31" s="1"/>
  <c r="AP19" i="31"/>
  <c r="BK19" i="31" s="1"/>
  <c r="AQ19" i="31"/>
  <c r="BL19" i="31" s="1"/>
  <c r="AR19" i="31"/>
  <c r="BM19" i="31" s="1"/>
  <c r="AS19" i="31"/>
  <c r="BN19" i="31" s="1"/>
  <c r="AT19" i="31"/>
  <c r="BO19" i="31" s="1"/>
  <c r="AB20" i="31"/>
  <c r="AW20" i="31" s="1"/>
  <c r="AC20" i="31"/>
  <c r="AX20" i="31" s="1"/>
  <c r="AD20" i="31"/>
  <c r="AY20" i="31" s="1"/>
  <c r="AE20" i="31"/>
  <c r="AZ20" i="31" s="1"/>
  <c r="AF20" i="31"/>
  <c r="BA20" i="31" s="1"/>
  <c r="AG20" i="31"/>
  <c r="BB20" i="31" s="1"/>
  <c r="AH20" i="31"/>
  <c r="BC20" i="31" s="1"/>
  <c r="AI20" i="31"/>
  <c r="BD20" i="31" s="1"/>
  <c r="AJ20" i="31"/>
  <c r="BE20" i="31" s="1"/>
  <c r="AK20" i="31"/>
  <c r="BF20" i="31" s="1"/>
  <c r="AL20" i="31"/>
  <c r="BG20" i="31" s="1"/>
  <c r="AM20" i="31"/>
  <c r="BH20" i="31" s="1"/>
  <c r="AN20" i="31"/>
  <c r="BI20" i="31" s="1"/>
  <c r="AO20" i="31"/>
  <c r="BJ20" i="31" s="1"/>
  <c r="AP20" i="31"/>
  <c r="BK20" i="31" s="1"/>
  <c r="AQ20" i="31"/>
  <c r="BL20" i="31" s="1"/>
  <c r="AR20" i="31"/>
  <c r="BM20" i="31" s="1"/>
  <c r="AS20" i="31"/>
  <c r="BN20" i="31" s="1"/>
  <c r="AT20" i="31"/>
  <c r="BO20" i="31" s="1"/>
  <c r="AB21" i="31"/>
  <c r="AW21" i="31" s="1"/>
  <c r="AC21" i="31"/>
  <c r="AX21" i="31" s="1"/>
  <c r="AD21" i="31"/>
  <c r="AY21" i="31" s="1"/>
  <c r="AE21" i="31"/>
  <c r="AZ21" i="31" s="1"/>
  <c r="AF21" i="31"/>
  <c r="BA21" i="31" s="1"/>
  <c r="AG21" i="31"/>
  <c r="BB21" i="31" s="1"/>
  <c r="AH21" i="31"/>
  <c r="BC21" i="31" s="1"/>
  <c r="AI21" i="31"/>
  <c r="BD21" i="31" s="1"/>
  <c r="AJ21" i="31"/>
  <c r="BE21" i="31" s="1"/>
  <c r="AK21" i="31"/>
  <c r="BF21" i="31" s="1"/>
  <c r="AL21" i="31"/>
  <c r="BG21" i="31" s="1"/>
  <c r="AM21" i="31"/>
  <c r="BH21" i="31" s="1"/>
  <c r="AN21" i="31"/>
  <c r="BI21" i="31" s="1"/>
  <c r="AO21" i="31"/>
  <c r="BJ21" i="31" s="1"/>
  <c r="AP21" i="31"/>
  <c r="BK21" i="31" s="1"/>
  <c r="AQ21" i="31"/>
  <c r="BL21" i="31" s="1"/>
  <c r="AR21" i="31"/>
  <c r="BM21" i="31" s="1"/>
  <c r="AS21" i="31"/>
  <c r="BN21" i="31" s="1"/>
  <c r="AT21" i="31"/>
  <c r="BO21" i="31" s="1"/>
  <c r="AB22" i="31"/>
  <c r="AW22" i="31" s="1"/>
  <c r="AC22" i="31"/>
  <c r="AX22" i="31" s="1"/>
  <c r="AD22" i="31"/>
  <c r="AY22" i="31" s="1"/>
  <c r="AE22" i="31"/>
  <c r="AZ22" i="31" s="1"/>
  <c r="AF22" i="31"/>
  <c r="BA22" i="31" s="1"/>
  <c r="AG22" i="31"/>
  <c r="BB22" i="31" s="1"/>
  <c r="AH22" i="31"/>
  <c r="BC22" i="31" s="1"/>
  <c r="AI22" i="31"/>
  <c r="BD22" i="31" s="1"/>
  <c r="AJ22" i="31"/>
  <c r="BE22" i="31" s="1"/>
  <c r="AK22" i="31"/>
  <c r="BF22" i="31" s="1"/>
  <c r="AL22" i="31"/>
  <c r="BG22" i="31" s="1"/>
  <c r="AM22" i="31"/>
  <c r="BH22" i="31" s="1"/>
  <c r="AN22" i="31"/>
  <c r="BI22" i="31" s="1"/>
  <c r="AO22" i="31"/>
  <c r="BJ22" i="31" s="1"/>
  <c r="AP22" i="31"/>
  <c r="BK22" i="31" s="1"/>
  <c r="AQ22" i="31"/>
  <c r="BL22" i="31" s="1"/>
  <c r="AR22" i="31"/>
  <c r="BM22" i="31" s="1"/>
  <c r="AS22" i="31"/>
  <c r="BN22" i="31" s="1"/>
  <c r="AT22" i="31"/>
  <c r="BO22" i="31" s="1"/>
  <c r="AB23" i="31"/>
  <c r="AW23" i="31" s="1"/>
  <c r="AC23" i="31"/>
  <c r="AX23" i="31" s="1"/>
  <c r="AD23" i="31"/>
  <c r="AY23" i="31" s="1"/>
  <c r="AE23" i="31"/>
  <c r="AZ23" i="31" s="1"/>
  <c r="AF23" i="31"/>
  <c r="BA23" i="31" s="1"/>
  <c r="AG23" i="31"/>
  <c r="BB23" i="31" s="1"/>
  <c r="AH23" i="31"/>
  <c r="BC23" i="31" s="1"/>
  <c r="AI23" i="31"/>
  <c r="BD23" i="31" s="1"/>
  <c r="AJ23" i="31"/>
  <c r="BE23" i="31" s="1"/>
  <c r="AK23" i="31"/>
  <c r="BF23" i="31" s="1"/>
  <c r="AL23" i="31"/>
  <c r="BG23" i="31" s="1"/>
  <c r="AM23" i="31"/>
  <c r="BH23" i="31" s="1"/>
  <c r="AN23" i="31"/>
  <c r="BI23" i="31" s="1"/>
  <c r="AO23" i="31"/>
  <c r="BJ23" i="31" s="1"/>
  <c r="AP23" i="31"/>
  <c r="BK23" i="31" s="1"/>
  <c r="AQ23" i="31"/>
  <c r="BL23" i="31" s="1"/>
  <c r="AR23" i="31"/>
  <c r="BM23" i="31" s="1"/>
  <c r="AS23" i="31"/>
  <c r="BN23" i="31" s="1"/>
  <c r="AT23" i="31"/>
  <c r="BO23" i="31" s="1"/>
  <c r="AB24" i="31"/>
  <c r="AW24" i="31" s="1"/>
  <c r="AC24" i="31"/>
  <c r="AX24" i="31" s="1"/>
  <c r="AD24" i="31"/>
  <c r="AY24" i="31" s="1"/>
  <c r="AE24" i="31"/>
  <c r="AZ24" i="31" s="1"/>
  <c r="AF24" i="31"/>
  <c r="BA24" i="31" s="1"/>
  <c r="AG24" i="31"/>
  <c r="BB24" i="31" s="1"/>
  <c r="AH24" i="31"/>
  <c r="BC24" i="31" s="1"/>
  <c r="AI24" i="31"/>
  <c r="BD24" i="31" s="1"/>
  <c r="AJ24" i="31"/>
  <c r="BE24" i="31" s="1"/>
  <c r="AK24" i="31"/>
  <c r="BF24" i="31" s="1"/>
  <c r="AL24" i="31"/>
  <c r="BG24" i="31" s="1"/>
  <c r="AM24" i="31"/>
  <c r="BH24" i="31" s="1"/>
  <c r="AN24" i="31"/>
  <c r="BI24" i="31" s="1"/>
  <c r="AO24" i="31"/>
  <c r="BJ24" i="31" s="1"/>
  <c r="AP24" i="31"/>
  <c r="BK24" i="31" s="1"/>
  <c r="AQ24" i="31"/>
  <c r="BL24" i="31" s="1"/>
  <c r="AR24" i="31"/>
  <c r="BM24" i="31" s="1"/>
  <c r="AS24" i="31"/>
  <c r="BN24" i="31" s="1"/>
  <c r="AT24" i="31"/>
  <c r="BO24" i="31" s="1"/>
  <c r="AB25" i="31"/>
  <c r="AW25" i="31" s="1"/>
  <c r="AC25" i="31"/>
  <c r="AX25" i="31" s="1"/>
  <c r="AD25" i="31"/>
  <c r="AY25" i="31" s="1"/>
  <c r="AE25" i="31"/>
  <c r="AZ25" i="31" s="1"/>
  <c r="AF25" i="31"/>
  <c r="BA25" i="31" s="1"/>
  <c r="AG25" i="31"/>
  <c r="BB25" i="31" s="1"/>
  <c r="AH25" i="31"/>
  <c r="BC25" i="31" s="1"/>
  <c r="AI25" i="31"/>
  <c r="BD25" i="31" s="1"/>
  <c r="AJ25" i="31"/>
  <c r="BE25" i="31" s="1"/>
  <c r="AK25" i="31"/>
  <c r="BF25" i="31" s="1"/>
  <c r="AL25" i="31"/>
  <c r="BG25" i="31" s="1"/>
  <c r="AM25" i="31"/>
  <c r="BH25" i="31" s="1"/>
  <c r="AN25" i="31"/>
  <c r="BI25" i="31" s="1"/>
  <c r="AO25" i="31"/>
  <c r="BJ25" i="31" s="1"/>
  <c r="AP25" i="31"/>
  <c r="BK25" i="31" s="1"/>
  <c r="AQ25" i="31"/>
  <c r="BL25" i="31" s="1"/>
  <c r="AR25" i="31"/>
  <c r="BM25" i="31" s="1"/>
  <c r="AS25" i="31"/>
  <c r="BN25" i="31" s="1"/>
  <c r="AT25" i="31"/>
  <c r="BO25" i="31" s="1"/>
  <c r="AB26" i="31"/>
  <c r="AW26" i="31" s="1"/>
  <c r="AC26" i="31"/>
  <c r="AX26" i="31" s="1"/>
  <c r="AD26" i="31"/>
  <c r="AY26" i="31" s="1"/>
  <c r="AE26" i="31"/>
  <c r="AZ26" i="31" s="1"/>
  <c r="AF26" i="31"/>
  <c r="BA26" i="31" s="1"/>
  <c r="AG26" i="31"/>
  <c r="BB26" i="31" s="1"/>
  <c r="AH26" i="31"/>
  <c r="BC26" i="31" s="1"/>
  <c r="AI26" i="31"/>
  <c r="BD26" i="31" s="1"/>
  <c r="AJ26" i="31"/>
  <c r="BE26" i="31" s="1"/>
  <c r="AK26" i="31"/>
  <c r="BF26" i="31" s="1"/>
  <c r="AL26" i="31"/>
  <c r="BG26" i="31" s="1"/>
  <c r="AM26" i="31"/>
  <c r="BH26" i="31" s="1"/>
  <c r="AN26" i="31"/>
  <c r="BI26" i="31" s="1"/>
  <c r="AO26" i="31"/>
  <c r="BJ26" i="31" s="1"/>
  <c r="AP26" i="31"/>
  <c r="BK26" i="31" s="1"/>
  <c r="AQ26" i="31"/>
  <c r="BL26" i="31" s="1"/>
  <c r="AR26" i="31"/>
  <c r="BM26" i="31" s="1"/>
  <c r="AS26" i="31"/>
  <c r="BN26" i="31" s="1"/>
  <c r="AT26" i="31"/>
  <c r="BO26" i="31" s="1"/>
  <c r="AB27" i="31"/>
  <c r="AW27" i="31" s="1"/>
  <c r="AC27" i="31"/>
  <c r="AX27" i="31" s="1"/>
  <c r="AD27" i="31"/>
  <c r="AY27" i="31" s="1"/>
  <c r="AE27" i="31"/>
  <c r="AZ27" i="31" s="1"/>
  <c r="AF27" i="31"/>
  <c r="BA27" i="31" s="1"/>
  <c r="AG27" i="31"/>
  <c r="BB27" i="31" s="1"/>
  <c r="AH27" i="31"/>
  <c r="BC27" i="31" s="1"/>
  <c r="AI27" i="31"/>
  <c r="BD27" i="31" s="1"/>
  <c r="AJ27" i="31"/>
  <c r="BE27" i="31" s="1"/>
  <c r="AK27" i="31"/>
  <c r="BF27" i="31" s="1"/>
  <c r="AL27" i="31"/>
  <c r="BG27" i="31" s="1"/>
  <c r="AM27" i="31"/>
  <c r="BH27" i="31" s="1"/>
  <c r="AN27" i="31"/>
  <c r="BI27" i="31" s="1"/>
  <c r="AO27" i="31"/>
  <c r="BJ27" i="31" s="1"/>
  <c r="AP27" i="31"/>
  <c r="BK27" i="31" s="1"/>
  <c r="AQ27" i="31"/>
  <c r="BL27" i="31" s="1"/>
  <c r="AR27" i="31"/>
  <c r="BM27" i="31" s="1"/>
  <c r="AS27" i="31"/>
  <c r="BN27" i="31" s="1"/>
  <c r="AT27" i="31"/>
  <c r="BO27" i="31" s="1"/>
  <c r="AB28" i="31"/>
  <c r="AW28" i="31" s="1"/>
  <c r="AC28" i="31"/>
  <c r="AX28" i="31" s="1"/>
  <c r="AD28" i="31"/>
  <c r="AY28" i="31" s="1"/>
  <c r="AE28" i="31"/>
  <c r="AZ28" i="31" s="1"/>
  <c r="AF28" i="31"/>
  <c r="BA28" i="31" s="1"/>
  <c r="AG28" i="31"/>
  <c r="BB28" i="31" s="1"/>
  <c r="AH28" i="31"/>
  <c r="BC28" i="31" s="1"/>
  <c r="AI28" i="31"/>
  <c r="BD28" i="31" s="1"/>
  <c r="AJ28" i="31"/>
  <c r="BE28" i="31" s="1"/>
  <c r="AK28" i="31"/>
  <c r="BF28" i="31" s="1"/>
  <c r="AL28" i="31"/>
  <c r="BG28" i="31" s="1"/>
  <c r="AM28" i="31"/>
  <c r="BH28" i="31" s="1"/>
  <c r="AN28" i="31"/>
  <c r="BI28" i="31" s="1"/>
  <c r="AO28" i="31"/>
  <c r="BJ28" i="31" s="1"/>
  <c r="AP28" i="31"/>
  <c r="BK28" i="31" s="1"/>
  <c r="AQ28" i="31"/>
  <c r="BL28" i="31" s="1"/>
  <c r="AR28" i="31"/>
  <c r="BM28" i="31" s="1"/>
  <c r="AS28" i="31"/>
  <c r="BN28" i="31" s="1"/>
  <c r="AT28" i="31"/>
  <c r="BO28" i="31" s="1"/>
  <c r="AB29" i="31"/>
  <c r="AW29" i="31" s="1"/>
  <c r="AC29" i="31"/>
  <c r="AX29" i="31" s="1"/>
  <c r="AD29" i="31"/>
  <c r="AY29" i="31" s="1"/>
  <c r="AE29" i="31"/>
  <c r="AZ29" i="31" s="1"/>
  <c r="AF29" i="31"/>
  <c r="BA29" i="31" s="1"/>
  <c r="AG29" i="31"/>
  <c r="BB29" i="31" s="1"/>
  <c r="AH29" i="31"/>
  <c r="BC29" i="31" s="1"/>
  <c r="AI29" i="31"/>
  <c r="BD29" i="31" s="1"/>
  <c r="AJ29" i="31"/>
  <c r="BE29" i="31" s="1"/>
  <c r="AK29" i="31"/>
  <c r="BF29" i="31" s="1"/>
  <c r="AL29" i="31"/>
  <c r="BG29" i="31" s="1"/>
  <c r="AM29" i="31"/>
  <c r="BH29" i="31" s="1"/>
  <c r="AN29" i="31"/>
  <c r="BI29" i="31" s="1"/>
  <c r="AO29" i="31"/>
  <c r="BJ29" i="31" s="1"/>
  <c r="AP29" i="31"/>
  <c r="BK29" i="31" s="1"/>
  <c r="AQ29" i="31"/>
  <c r="BL29" i="31" s="1"/>
  <c r="AR29" i="31"/>
  <c r="BM29" i="31" s="1"/>
  <c r="AS29" i="31"/>
  <c r="BN29" i="31" s="1"/>
  <c r="AT29" i="31"/>
  <c r="BO29" i="31" s="1"/>
  <c r="AB30" i="31"/>
  <c r="AW30" i="31" s="1"/>
  <c r="AC30" i="31"/>
  <c r="AX30" i="31" s="1"/>
  <c r="AD30" i="31"/>
  <c r="AY30" i="31" s="1"/>
  <c r="AE30" i="31"/>
  <c r="AZ30" i="31" s="1"/>
  <c r="AF30" i="31"/>
  <c r="BA30" i="31" s="1"/>
  <c r="AG30" i="31"/>
  <c r="BB30" i="31" s="1"/>
  <c r="AH30" i="31"/>
  <c r="BC30" i="31" s="1"/>
  <c r="AI30" i="31"/>
  <c r="BD30" i="31" s="1"/>
  <c r="AJ30" i="31"/>
  <c r="BE30" i="31" s="1"/>
  <c r="AK30" i="31"/>
  <c r="BF30" i="31" s="1"/>
  <c r="AL30" i="31"/>
  <c r="BG30" i="31" s="1"/>
  <c r="AM30" i="31"/>
  <c r="BH30" i="31" s="1"/>
  <c r="AN30" i="31"/>
  <c r="BI30" i="31" s="1"/>
  <c r="AO30" i="31"/>
  <c r="BJ30" i="31" s="1"/>
  <c r="AP30" i="31"/>
  <c r="BK30" i="31" s="1"/>
  <c r="AQ30" i="31"/>
  <c r="BL30" i="31" s="1"/>
  <c r="AR30" i="31"/>
  <c r="BM30" i="31" s="1"/>
  <c r="AS30" i="31"/>
  <c r="BN30" i="31" s="1"/>
  <c r="AT30" i="31"/>
  <c r="BO30" i="31" s="1"/>
  <c r="AB31" i="31"/>
  <c r="AW31" i="31" s="1"/>
  <c r="AC31" i="31"/>
  <c r="AX31" i="31" s="1"/>
  <c r="AD31" i="31"/>
  <c r="AY31" i="31" s="1"/>
  <c r="AE31" i="31"/>
  <c r="AZ31" i="31" s="1"/>
  <c r="AF31" i="31"/>
  <c r="BA31" i="31" s="1"/>
  <c r="AG31" i="31"/>
  <c r="BB31" i="31" s="1"/>
  <c r="AH31" i="31"/>
  <c r="BC31" i="31" s="1"/>
  <c r="AI31" i="31"/>
  <c r="BD31" i="31" s="1"/>
  <c r="AJ31" i="31"/>
  <c r="BE31" i="31" s="1"/>
  <c r="AK31" i="31"/>
  <c r="BF31" i="31" s="1"/>
  <c r="AL31" i="31"/>
  <c r="BG31" i="31" s="1"/>
  <c r="AM31" i="31"/>
  <c r="BH31" i="31" s="1"/>
  <c r="AN31" i="31"/>
  <c r="BI31" i="31" s="1"/>
  <c r="AO31" i="31"/>
  <c r="BJ31" i="31" s="1"/>
  <c r="AP31" i="31"/>
  <c r="BK31" i="31" s="1"/>
  <c r="AQ31" i="31"/>
  <c r="BL31" i="31" s="1"/>
  <c r="AR31" i="31"/>
  <c r="BM31" i="31" s="1"/>
  <c r="AS31" i="31"/>
  <c r="BN31" i="31" s="1"/>
  <c r="AT31" i="31"/>
  <c r="BO31" i="31" s="1"/>
  <c r="AB32" i="31"/>
  <c r="AW32" i="31" s="1"/>
  <c r="AC32" i="31"/>
  <c r="AX32" i="31" s="1"/>
  <c r="AD32" i="31"/>
  <c r="AY32" i="31" s="1"/>
  <c r="AE32" i="31"/>
  <c r="AZ32" i="31" s="1"/>
  <c r="AF32" i="31"/>
  <c r="BA32" i="31" s="1"/>
  <c r="AG32" i="31"/>
  <c r="BB32" i="31" s="1"/>
  <c r="AH32" i="31"/>
  <c r="BC32" i="31" s="1"/>
  <c r="AI32" i="31"/>
  <c r="BD32" i="31" s="1"/>
  <c r="AJ32" i="31"/>
  <c r="BE32" i="31" s="1"/>
  <c r="AK32" i="31"/>
  <c r="BF32" i="31" s="1"/>
  <c r="AL32" i="31"/>
  <c r="BG32" i="31" s="1"/>
  <c r="AM32" i="31"/>
  <c r="BH32" i="31" s="1"/>
  <c r="AN32" i="31"/>
  <c r="BI32" i="31" s="1"/>
  <c r="AO32" i="31"/>
  <c r="BJ32" i="31" s="1"/>
  <c r="AP32" i="31"/>
  <c r="BK32" i="31" s="1"/>
  <c r="AQ32" i="31"/>
  <c r="BL32" i="31" s="1"/>
  <c r="AR32" i="31"/>
  <c r="BM32" i="31" s="1"/>
  <c r="AS32" i="31"/>
  <c r="BN32" i="31" s="1"/>
  <c r="AT32" i="31"/>
  <c r="BO32" i="31" s="1"/>
  <c r="AB33" i="31"/>
  <c r="AW33" i="31" s="1"/>
  <c r="AC33" i="31"/>
  <c r="AX33" i="31" s="1"/>
  <c r="AD33" i="31"/>
  <c r="AY33" i="31" s="1"/>
  <c r="AE33" i="31"/>
  <c r="AZ33" i="31" s="1"/>
  <c r="AF33" i="31"/>
  <c r="BA33" i="31" s="1"/>
  <c r="AG33" i="31"/>
  <c r="BB33" i="31" s="1"/>
  <c r="AH33" i="31"/>
  <c r="BC33" i="31" s="1"/>
  <c r="AI33" i="31"/>
  <c r="BD33" i="31" s="1"/>
  <c r="AJ33" i="31"/>
  <c r="BE33" i="31" s="1"/>
  <c r="AK33" i="31"/>
  <c r="BF33" i="31" s="1"/>
  <c r="AL33" i="31"/>
  <c r="BG33" i="31" s="1"/>
  <c r="AM33" i="31"/>
  <c r="BH33" i="31" s="1"/>
  <c r="AN33" i="31"/>
  <c r="BI33" i="31" s="1"/>
  <c r="AO33" i="31"/>
  <c r="BJ33" i="31" s="1"/>
  <c r="AP33" i="31"/>
  <c r="BK33" i="31" s="1"/>
  <c r="AQ33" i="31"/>
  <c r="BL33" i="31" s="1"/>
  <c r="AR33" i="31"/>
  <c r="BM33" i="31" s="1"/>
  <c r="AS33" i="31"/>
  <c r="BN33" i="31" s="1"/>
  <c r="AT33" i="31"/>
  <c r="BO33" i="31" s="1"/>
  <c r="AB3" i="31"/>
  <c r="AW3" i="31" s="1"/>
  <c r="AC3" i="31"/>
  <c r="AX3" i="31" s="1"/>
  <c r="AD3" i="31"/>
  <c r="AY3" i="31" s="1"/>
  <c r="AE3" i="31"/>
  <c r="AZ3" i="31" s="1"/>
  <c r="AF3" i="31"/>
  <c r="BA3" i="31" s="1"/>
  <c r="AG3" i="31"/>
  <c r="BB3" i="31" s="1"/>
  <c r="AH3" i="31"/>
  <c r="BC3" i="31" s="1"/>
  <c r="AI3" i="31"/>
  <c r="BD3" i="31" s="1"/>
  <c r="AJ3" i="31"/>
  <c r="BE3" i="31" s="1"/>
  <c r="AK3" i="31"/>
  <c r="BF3" i="31" s="1"/>
  <c r="AL3" i="31"/>
  <c r="BG3" i="31" s="1"/>
  <c r="AM3" i="31"/>
  <c r="BH3" i="31" s="1"/>
  <c r="AN3" i="31"/>
  <c r="BI3" i="31" s="1"/>
  <c r="AO3" i="31"/>
  <c r="BJ3" i="31" s="1"/>
  <c r="AP3" i="31"/>
  <c r="BK3" i="31" s="1"/>
  <c r="AQ3" i="31"/>
  <c r="BL3" i="31" s="1"/>
  <c r="AR3" i="31"/>
  <c r="BM3" i="31" s="1"/>
  <c r="AS3" i="31"/>
  <c r="BN3" i="31" s="1"/>
  <c r="AT3" i="31"/>
  <c r="BO3" i="31" s="1"/>
  <c r="AB4" i="31"/>
  <c r="AW4" i="31" s="1"/>
  <c r="AC4" i="31"/>
  <c r="AX4" i="31" s="1"/>
  <c r="AD4" i="31"/>
  <c r="AY4" i="31" s="1"/>
  <c r="AE4" i="31"/>
  <c r="AZ4" i="31" s="1"/>
  <c r="AF4" i="31"/>
  <c r="BA4" i="31" s="1"/>
  <c r="AG4" i="31"/>
  <c r="BB4" i="31" s="1"/>
  <c r="AH4" i="31"/>
  <c r="BC4" i="31" s="1"/>
  <c r="AI4" i="31"/>
  <c r="BD4" i="31" s="1"/>
  <c r="AJ4" i="31"/>
  <c r="BE4" i="31" s="1"/>
  <c r="AK4" i="31"/>
  <c r="BF4" i="31" s="1"/>
  <c r="AL4" i="31"/>
  <c r="BG4" i="31" s="1"/>
  <c r="AM4" i="31"/>
  <c r="BH4" i="31" s="1"/>
  <c r="AN4" i="31"/>
  <c r="BI4" i="31" s="1"/>
  <c r="AO4" i="31"/>
  <c r="BJ4" i="31" s="1"/>
  <c r="AP4" i="31"/>
  <c r="BK4" i="31" s="1"/>
  <c r="AQ4" i="31"/>
  <c r="BL4" i="31" s="1"/>
  <c r="AR4" i="31"/>
  <c r="BM4" i="31" s="1"/>
  <c r="AS4" i="31"/>
  <c r="BN4" i="31" s="1"/>
  <c r="AT4" i="31"/>
  <c r="BO4" i="31" s="1"/>
  <c r="AB5" i="31"/>
  <c r="AW5" i="31" s="1"/>
  <c r="AC5" i="31"/>
  <c r="AX5" i="31" s="1"/>
  <c r="AD5" i="31"/>
  <c r="AY5" i="31" s="1"/>
  <c r="AE5" i="31"/>
  <c r="AZ5" i="31" s="1"/>
  <c r="AF5" i="31"/>
  <c r="BA5" i="31" s="1"/>
  <c r="AG5" i="31"/>
  <c r="BB5" i="31" s="1"/>
  <c r="AH5" i="31"/>
  <c r="BC5" i="31" s="1"/>
  <c r="AI5" i="31"/>
  <c r="BD5" i="31" s="1"/>
  <c r="AJ5" i="31"/>
  <c r="BE5" i="31" s="1"/>
  <c r="AK5" i="31"/>
  <c r="BF5" i="31" s="1"/>
  <c r="AL5" i="31"/>
  <c r="BG5" i="31" s="1"/>
  <c r="AM5" i="31"/>
  <c r="BH5" i="31" s="1"/>
  <c r="AN5" i="31"/>
  <c r="BI5" i="31" s="1"/>
  <c r="AO5" i="31"/>
  <c r="BJ5" i="31" s="1"/>
  <c r="AP5" i="31"/>
  <c r="BK5" i="31" s="1"/>
  <c r="AQ5" i="31"/>
  <c r="BL5" i="31" s="1"/>
  <c r="AR5" i="31"/>
  <c r="BM5" i="31" s="1"/>
  <c r="AS5" i="31"/>
  <c r="BN5" i="31" s="1"/>
  <c r="AT5" i="31"/>
  <c r="BO5" i="31" s="1"/>
  <c r="AB6" i="31"/>
  <c r="AW6" i="31" s="1"/>
  <c r="AC6" i="31"/>
  <c r="AX6" i="31" s="1"/>
  <c r="AD6" i="31"/>
  <c r="AY6" i="31" s="1"/>
  <c r="AE6" i="31"/>
  <c r="AZ6" i="31" s="1"/>
  <c r="AF6" i="31"/>
  <c r="BA6" i="31" s="1"/>
  <c r="AG6" i="31"/>
  <c r="BB6" i="31" s="1"/>
  <c r="AH6" i="31"/>
  <c r="BC6" i="31" s="1"/>
  <c r="AI6" i="31"/>
  <c r="BD6" i="31" s="1"/>
  <c r="AJ6" i="31"/>
  <c r="BE6" i="31" s="1"/>
  <c r="AK6" i="31"/>
  <c r="BF6" i="31" s="1"/>
  <c r="AL6" i="31"/>
  <c r="BG6" i="31" s="1"/>
  <c r="AM6" i="31"/>
  <c r="BH6" i="31" s="1"/>
  <c r="AN6" i="31"/>
  <c r="BI6" i="31" s="1"/>
  <c r="AO6" i="31"/>
  <c r="BJ6" i="31" s="1"/>
  <c r="AP6" i="31"/>
  <c r="BK6" i="31" s="1"/>
  <c r="AQ6" i="31"/>
  <c r="BL6" i="31" s="1"/>
  <c r="AR6" i="31"/>
  <c r="BM6" i="31" s="1"/>
  <c r="AS6" i="31"/>
  <c r="BN6" i="31" s="1"/>
  <c r="AT6" i="31"/>
  <c r="BO6" i="31" s="1"/>
  <c r="AB7" i="31"/>
  <c r="AW7" i="31" s="1"/>
  <c r="AC7" i="31"/>
  <c r="AX7" i="31" s="1"/>
  <c r="AD7" i="31"/>
  <c r="AY7" i="31" s="1"/>
  <c r="AE7" i="31"/>
  <c r="AZ7" i="31" s="1"/>
  <c r="AF7" i="31"/>
  <c r="BA7" i="31" s="1"/>
  <c r="AG7" i="31"/>
  <c r="BB7" i="31" s="1"/>
  <c r="AH7" i="31"/>
  <c r="BC7" i="31" s="1"/>
  <c r="AI7" i="31"/>
  <c r="BD7" i="31" s="1"/>
  <c r="AJ7" i="31"/>
  <c r="BE7" i="31" s="1"/>
  <c r="AK7" i="31"/>
  <c r="BF7" i="31" s="1"/>
  <c r="AL7" i="31"/>
  <c r="BG7" i="31" s="1"/>
  <c r="AM7" i="31"/>
  <c r="BH7" i="31" s="1"/>
  <c r="AN7" i="31"/>
  <c r="BI7" i="31" s="1"/>
  <c r="AO7" i="31"/>
  <c r="BJ7" i="31" s="1"/>
  <c r="AP7" i="31"/>
  <c r="BK7" i="31" s="1"/>
  <c r="AQ7" i="31"/>
  <c r="BL7" i="31" s="1"/>
  <c r="AR7" i="31"/>
  <c r="BM7" i="31" s="1"/>
  <c r="AS7" i="31"/>
  <c r="BN7" i="31" s="1"/>
  <c r="AT7" i="31"/>
  <c r="BO7" i="31" s="1"/>
  <c r="AB8" i="31"/>
  <c r="AW8" i="31" s="1"/>
  <c r="AC8" i="31"/>
  <c r="AX8" i="31" s="1"/>
  <c r="AD8" i="31"/>
  <c r="AY8" i="31" s="1"/>
  <c r="AE8" i="31"/>
  <c r="AZ8" i="31" s="1"/>
  <c r="AF8" i="31"/>
  <c r="BA8" i="31" s="1"/>
  <c r="AG8" i="31"/>
  <c r="BB8" i="31" s="1"/>
  <c r="AH8" i="31"/>
  <c r="BC8" i="31" s="1"/>
  <c r="AI8" i="31"/>
  <c r="BD8" i="31" s="1"/>
  <c r="AJ8" i="31"/>
  <c r="BE8" i="31" s="1"/>
  <c r="AK8" i="31"/>
  <c r="BF8" i="31" s="1"/>
  <c r="AL8" i="31"/>
  <c r="BG8" i="31" s="1"/>
  <c r="AM8" i="31"/>
  <c r="BH8" i="31" s="1"/>
  <c r="AN8" i="31"/>
  <c r="BI8" i="31" s="1"/>
  <c r="AO8" i="31"/>
  <c r="BJ8" i="31" s="1"/>
  <c r="AP8" i="31"/>
  <c r="BK8" i="31" s="1"/>
  <c r="AQ8" i="31"/>
  <c r="BL8" i="31" s="1"/>
  <c r="AR8" i="31"/>
  <c r="BM8" i="31" s="1"/>
  <c r="AS8" i="31"/>
  <c r="BN8" i="31" s="1"/>
  <c r="AT8" i="31"/>
  <c r="BO8" i="31" s="1"/>
  <c r="AB9" i="31"/>
  <c r="AW9" i="31" s="1"/>
  <c r="AC9" i="31"/>
  <c r="AX9" i="31" s="1"/>
  <c r="AD9" i="31"/>
  <c r="AY9" i="31" s="1"/>
  <c r="AE9" i="31"/>
  <c r="AZ9" i="31" s="1"/>
  <c r="AF9" i="31"/>
  <c r="BA9" i="31" s="1"/>
  <c r="AG9" i="31"/>
  <c r="BB9" i="31" s="1"/>
  <c r="AH9" i="31"/>
  <c r="BC9" i="31" s="1"/>
  <c r="AI9" i="31"/>
  <c r="BD9" i="31" s="1"/>
  <c r="AJ9" i="31"/>
  <c r="BE9" i="31" s="1"/>
  <c r="AK9" i="31"/>
  <c r="BF9" i="31" s="1"/>
  <c r="AL9" i="31"/>
  <c r="BG9" i="31" s="1"/>
  <c r="AM9" i="31"/>
  <c r="BH9" i="31" s="1"/>
  <c r="AN9" i="31"/>
  <c r="BI9" i="31" s="1"/>
  <c r="AO9" i="31"/>
  <c r="BJ9" i="31" s="1"/>
  <c r="AP9" i="31"/>
  <c r="BK9" i="31" s="1"/>
  <c r="AQ9" i="31"/>
  <c r="BL9" i="31" s="1"/>
  <c r="AR9" i="31"/>
  <c r="BM9" i="31" s="1"/>
  <c r="AS9" i="31"/>
  <c r="BN9" i="31" s="1"/>
  <c r="AT9" i="31"/>
  <c r="BO9" i="31" s="1"/>
  <c r="AB10" i="31"/>
  <c r="AW10" i="31" s="1"/>
  <c r="AC10" i="31"/>
  <c r="AX10" i="31" s="1"/>
  <c r="AD10" i="31"/>
  <c r="AY10" i="31" s="1"/>
  <c r="AE10" i="31"/>
  <c r="AZ10" i="31" s="1"/>
  <c r="AF10" i="31"/>
  <c r="BA10" i="31" s="1"/>
  <c r="AG10" i="31"/>
  <c r="BB10" i="31" s="1"/>
  <c r="AH10" i="31"/>
  <c r="BC10" i="31" s="1"/>
  <c r="AI10" i="31"/>
  <c r="BD10" i="31" s="1"/>
  <c r="AJ10" i="31"/>
  <c r="BE10" i="31" s="1"/>
  <c r="AK10" i="31"/>
  <c r="BF10" i="31" s="1"/>
  <c r="AL10" i="31"/>
  <c r="BG10" i="31" s="1"/>
  <c r="AM10" i="31"/>
  <c r="BH10" i="31" s="1"/>
  <c r="AN10" i="31"/>
  <c r="BI10" i="31" s="1"/>
  <c r="AO10" i="31"/>
  <c r="BJ10" i="31" s="1"/>
  <c r="AP10" i="31"/>
  <c r="BK10" i="31" s="1"/>
  <c r="AQ10" i="31"/>
  <c r="BL10" i="31" s="1"/>
  <c r="AR10" i="31"/>
  <c r="BM10" i="31" s="1"/>
  <c r="AS10" i="31"/>
  <c r="BN10" i="31" s="1"/>
  <c r="AT10" i="31"/>
  <c r="BO10" i="31" s="1"/>
  <c r="AB11" i="31"/>
  <c r="AW11" i="31" s="1"/>
  <c r="AC11" i="31"/>
  <c r="AX11" i="31" s="1"/>
  <c r="AD11" i="31"/>
  <c r="AY11" i="31" s="1"/>
  <c r="AE11" i="31"/>
  <c r="AZ11" i="31" s="1"/>
  <c r="AF11" i="31"/>
  <c r="BA11" i="31" s="1"/>
  <c r="AG11" i="31"/>
  <c r="BB11" i="31" s="1"/>
  <c r="AH11" i="31"/>
  <c r="BC11" i="31" s="1"/>
  <c r="AI11" i="31"/>
  <c r="BD11" i="31" s="1"/>
  <c r="AJ11" i="31"/>
  <c r="BE11" i="31" s="1"/>
  <c r="AK11" i="31"/>
  <c r="BF11" i="31" s="1"/>
  <c r="AL11" i="31"/>
  <c r="BG11" i="31" s="1"/>
  <c r="AM11" i="31"/>
  <c r="BH11" i="31" s="1"/>
  <c r="AN11" i="31"/>
  <c r="BI11" i="31" s="1"/>
  <c r="AO11" i="31"/>
  <c r="BJ11" i="31" s="1"/>
  <c r="AP11" i="31"/>
  <c r="BK11" i="31" s="1"/>
  <c r="AQ11" i="31"/>
  <c r="BL11" i="31" s="1"/>
  <c r="AR11" i="31"/>
  <c r="BM11" i="31" s="1"/>
  <c r="AS11" i="31"/>
  <c r="BN11" i="31" s="1"/>
  <c r="AT11" i="31"/>
  <c r="BO11" i="31" s="1"/>
  <c r="AB12" i="31"/>
  <c r="AW12" i="31" s="1"/>
  <c r="AC12" i="31"/>
  <c r="AX12" i="31" s="1"/>
  <c r="AD12" i="31"/>
  <c r="AY12" i="31" s="1"/>
  <c r="AE12" i="31"/>
  <c r="AZ12" i="31" s="1"/>
  <c r="AF12" i="31"/>
  <c r="BA12" i="31" s="1"/>
  <c r="AG12" i="31"/>
  <c r="BB12" i="31" s="1"/>
  <c r="AH12" i="31"/>
  <c r="BC12" i="31" s="1"/>
  <c r="AI12" i="31"/>
  <c r="BD12" i="31" s="1"/>
  <c r="AJ12" i="31"/>
  <c r="BE12" i="31" s="1"/>
  <c r="AK12" i="31"/>
  <c r="BF12" i="31" s="1"/>
  <c r="AL12" i="31"/>
  <c r="BG12" i="31" s="1"/>
  <c r="AM12" i="31"/>
  <c r="BH12" i="31" s="1"/>
  <c r="AN12" i="31"/>
  <c r="BI12" i="31" s="1"/>
  <c r="AO12" i="31"/>
  <c r="BJ12" i="31" s="1"/>
  <c r="AP12" i="31"/>
  <c r="BK12" i="31" s="1"/>
  <c r="AQ12" i="31"/>
  <c r="BL12" i="31" s="1"/>
  <c r="AR12" i="31"/>
  <c r="BM12" i="31" s="1"/>
  <c r="AS12" i="31"/>
  <c r="BN12" i="31" s="1"/>
  <c r="AT12" i="31"/>
  <c r="BO12" i="31" s="1"/>
  <c r="AT2" i="31"/>
  <c r="BO2" i="31" s="1"/>
  <c r="AS2" i="31"/>
  <c r="BN2" i="31" s="1"/>
  <c r="AR2" i="31"/>
  <c r="BM2" i="31" s="1"/>
  <c r="AQ2" i="31"/>
  <c r="BL2" i="31" s="1"/>
  <c r="AP2" i="31"/>
  <c r="BK2" i="31" s="1"/>
  <c r="AO2" i="31"/>
  <c r="BJ2" i="31" s="1"/>
  <c r="AN2" i="31"/>
  <c r="BI2" i="31" s="1"/>
  <c r="AM2" i="31"/>
  <c r="BH2" i="31" s="1"/>
  <c r="AL2" i="31"/>
  <c r="BG2" i="31" s="1"/>
  <c r="AK2" i="31"/>
  <c r="BF2" i="31" s="1"/>
  <c r="AJ2" i="31"/>
  <c r="BE2" i="31" s="1"/>
  <c r="AI2" i="31"/>
  <c r="BD2" i="31" s="1"/>
  <c r="AH2" i="31"/>
  <c r="BC2" i="31" s="1"/>
  <c r="AG2" i="31"/>
  <c r="BB2" i="31" s="1"/>
  <c r="AF2" i="31"/>
  <c r="BA2" i="31" s="1"/>
  <c r="AE2" i="31"/>
  <c r="AZ2" i="31" s="1"/>
  <c r="AD2" i="31"/>
  <c r="AY2" i="31" s="1"/>
  <c r="AC2" i="31"/>
  <c r="AX2" i="31" s="1"/>
  <c r="AB2" i="31"/>
  <c r="AW2" i="31" s="1"/>
  <c r="G23" i="28"/>
  <c r="G22" i="28"/>
  <c r="G21" i="28"/>
  <c r="G20" i="28"/>
  <c r="G19" i="28"/>
  <c r="G18" i="28"/>
  <c r="G17" i="28"/>
  <c r="G16" i="28"/>
  <c r="G15" i="28"/>
  <c r="G14" i="28"/>
  <c r="G13" i="28"/>
  <c r="G12" i="28"/>
  <c r="G11" i="28"/>
  <c r="G10" i="28"/>
  <c r="G9" i="28"/>
  <c r="G8" i="28"/>
  <c r="G7" i="28"/>
  <c r="G6" i="28"/>
  <c r="G5" i="28"/>
  <c r="E6" i="29"/>
  <c r="E7" i="29"/>
  <c r="E8" i="29"/>
  <c r="E9" i="29"/>
  <c r="E10" i="29"/>
  <c r="E11" i="29"/>
  <c r="E12" i="29"/>
  <c r="E13" i="29"/>
  <c r="E14" i="29"/>
  <c r="E15" i="29"/>
  <c r="E16" i="29"/>
  <c r="E17" i="29"/>
  <c r="E18" i="29"/>
  <c r="E19" i="29"/>
  <c r="E20" i="29"/>
  <c r="E21" i="29"/>
  <c r="E22" i="29"/>
  <c r="E23" i="29"/>
  <c r="E5" i="29"/>
  <c r="F35" i="35" l="1"/>
  <c r="G35" i="35"/>
  <c r="B45" i="35"/>
  <c r="C35" i="35" s="1"/>
  <c r="D45" i="35"/>
  <c r="E30" i="35" s="1"/>
  <c r="F30" i="35"/>
  <c r="G30" i="35"/>
  <c r="B45" i="37"/>
  <c r="E35" i="35" l="1"/>
  <c r="C33" i="35"/>
  <c r="C41" i="35"/>
  <c r="C34" i="35"/>
  <c r="C38" i="35"/>
  <c r="C40" i="35"/>
  <c r="C42" i="35"/>
  <c r="C31" i="35"/>
  <c r="C43" i="35"/>
  <c r="C39" i="35"/>
  <c r="C36" i="35"/>
  <c r="C30" i="35"/>
  <c r="C37" i="35"/>
  <c r="C32" i="35"/>
  <c r="F45" i="35"/>
  <c r="E37" i="35"/>
  <c r="E43" i="35"/>
  <c r="E32" i="35"/>
  <c r="E36" i="35"/>
  <c r="E34" i="35"/>
  <c r="G45" i="35"/>
  <c r="E42" i="35"/>
  <c r="E31" i="35"/>
  <c r="E33" i="35"/>
  <c r="E39" i="35"/>
  <c r="E41" i="35"/>
  <c r="E40" i="35"/>
  <c r="E38" i="35"/>
</calcChain>
</file>

<file path=xl/sharedStrings.xml><?xml version="1.0" encoding="utf-8"?>
<sst xmlns="http://schemas.openxmlformats.org/spreadsheetml/2006/main" count="5325" uniqueCount="221">
  <si>
    <t>Inquiries</t>
  </si>
  <si>
    <t>Contents</t>
  </si>
  <si>
    <t>Tables</t>
  </si>
  <si>
    <t>Australian Bureau of Statistics</t>
  </si>
  <si>
    <t xml:space="preserve">            Australian Bureau of Statistics</t>
  </si>
  <si>
    <t>2004-05</t>
  </si>
  <si>
    <t>2005-06</t>
  </si>
  <si>
    <t>2006-07</t>
  </si>
  <si>
    <t>2007-08</t>
  </si>
  <si>
    <t>2008-09</t>
  </si>
  <si>
    <t>2009-10</t>
  </si>
  <si>
    <t>2010-11</t>
  </si>
  <si>
    <t>2012-13</t>
  </si>
  <si>
    <t>2013-14</t>
  </si>
  <si>
    <t>2015-16</t>
  </si>
  <si>
    <t>2014-15</t>
  </si>
  <si>
    <r>
      <t xml:space="preserve">More information available from the </t>
    </r>
    <r>
      <rPr>
        <b/>
        <u/>
        <sz val="12"/>
        <color indexed="12"/>
        <rFont val="Arial"/>
        <family val="2"/>
      </rPr>
      <t>ABS website</t>
    </r>
  </si>
  <si>
    <t>2016-17</t>
  </si>
  <si>
    <t>2017-18</t>
  </si>
  <si>
    <t>2018-19</t>
  </si>
  <si>
    <t>2011-12</t>
  </si>
  <si>
    <t>2019-20</t>
  </si>
  <si>
    <t>For further information about these and related statistics visit www.abs.gov.au/about/contact-us</t>
  </si>
  <si>
    <t>Direction</t>
  </si>
  <si>
    <t>Family</t>
  </si>
  <si>
    <t>Skilled (permanent)</t>
  </si>
  <si>
    <t>Other (permanent)</t>
  </si>
  <si>
    <t>Total permanent visas</t>
  </si>
  <si>
    <t>Student - higher education</t>
  </si>
  <si>
    <t>Student - other</t>
  </si>
  <si>
    <t>Skilled (temporary)</t>
  </si>
  <si>
    <t>Working holiday</t>
  </si>
  <si>
    <t>Visitors</t>
  </si>
  <si>
    <t>Other (temporary)</t>
  </si>
  <si>
    <t>Total temporary visas</t>
  </si>
  <si>
    <t>Australian citizens (no visa)</t>
  </si>
  <si>
    <t>Permanent visas</t>
  </si>
  <si>
    <t>Temporary visas</t>
  </si>
  <si>
    <t>Overseas migrant arrivals(d)</t>
  </si>
  <si>
    <t>Overseas migrant departures(e)</t>
  </si>
  <si>
    <t>(b) Australia includes Other Territories.</t>
  </si>
  <si>
    <t>Overseas migrant arrivals(e)</t>
  </si>
  <si>
    <t>Overseas migrant departures(f)</t>
  </si>
  <si>
    <t>(c) To confidentialise, estimates have been rounded to the nearest 10. As a result, sums of the components may not add exactly to totals. Calculations made on rounded data may differ to those published.</t>
  </si>
  <si>
    <t>(b) To confidentialise, estimates have been rounded to the nearest 10. As a result, sums of the components may not add exactly to totals. Calculations made on rounded data may differ to those published.</t>
  </si>
  <si>
    <t>Summary</t>
  </si>
  <si>
    <t>Methodology</t>
  </si>
  <si>
    <t>Special eligibility &amp; humanitarian</t>
  </si>
  <si>
    <t>Student - vocational education and training</t>
  </si>
  <si>
    <t>(h) Total includes unknown visas.</t>
  </si>
  <si>
    <t>Total(h)</t>
  </si>
  <si>
    <t>2020-21</t>
  </si>
  <si>
    <t>(h) Visa subclass 444 is granted to New Zealand citizens upon arrival in Australia if they have not already been granted another visa.</t>
  </si>
  <si>
    <t>(i) Total includes unknown visas.</t>
  </si>
  <si>
    <t>Total(i)</t>
  </si>
  <si>
    <t>New Zealand citizens (subclass 444)(h)</t>
  </si>
  <si>
    <t>(g) Visa subclass 444 is granted to New Zealand citizens upon arrival in Australia if they have not already been granted another visa.</t>
  </si>
  <si>
    <t>New Zealand citizens (subclass 444)(g)</t>
  </si>
  <si>
    <t>(d) The visa at time of traveller's overseas migration movement date. The number of visas here should not be confused with information on visas granted by the Department of Home Affairs as visas can be granted onshore.</t>
  </si>
  <si>
    <t>(c) The visa at time of traveller's overseas migration movement date. The number of visas here should not be confused with information on visas granted by the Department of Home Affairs as visas can be granted onshore.</t>
  </si>
  <si>
    <t>Released at 11:30 am (Canberra time) 15 December 2023</t>
  </si>
  <si>
    <t>Overseas Migration 2022-23</t>
  </si>
  <si>
    <t>© Commonwealth of Australia 2023</t>
  </si>
  <si>
    <t>2021-22</t>
  </si>
  <si>
    <t>(a) The net overseas migration (NOM) estimates in this table use the 12/16 month rule methodology for calculating NOM. They have not been used in compiling Australia's official estimated resident population (ERP) until September quarter 2006 and onwards.</t>
  </si>
  <si>
    <t>(f) Overseas migrant departures (emigrants) are outgoing international travellers who leave Australia for 12 months or more over a 16-month period, who are currently counted within the population, and are then subtracted from the population.</t>
  </si>
  <si>
    <t xml:space="preserve">(e) Overseas migrant arrivals (immigrants) are incoming international travellers who stay in Australia for 12 months or more over a 16-month period, who are not currently counted within the population, and are then added to Australia's population. </t>
  </si>
  <si>
    <t xml:space="preserve">(d) Overseas migrant arrivals (immigrants) are incoming international travellers who stay in Australia for 12 months or more over a 16-month period, who are not currently counted within the population, and are then added to Australia's population. </t>
  </si>
  <si>
    <t>(e) Overseas migrant departures (emigrants) are outgoing international travellers who leave Australia for 12 months or more over a 16-month period, who are currently counted within the population, and are then subtracted from the population.</t>
  </si>
  <si>
    <t>Overseas migrant arrivals and departures, by visa and citizenship groups, by state/territory - financial years, 2004-05 to 2022-23</t>
  </si>
  <si>
    <t>Overseas migrant arrivals and departures, by visa and citizenship groups, Australia, 2004-05 to 2022-23</t>
  </si>
  <si>
    <t>Overseas migrant arrivals and departures, by visa and citizenship groups, New South Wales, 2004-05 to 2022-23</t>
  </si>
  <si>
    <t>Overseas migrant arrivals and departures, by visa and citizenship groups, Victoria, 2004-05 to 2022-23</t>
  </si>
  <si>
    <t>Overseas migrant arrivals and departures, by visa and citizenship groups, Queensland, 2004-05 to 2022-23</t>
  </si>
  <si>
    <t>Overseas migrant arrivals and departures, by visa and citizenship groups, South Australia, 2004-05 to 2022-23</t>
  </si>
  <si>
    <t>Overseas migrant arrivals and departures, by visa and citizenship groups, Western Australia, 2004-05 to 2022-23</t>
  </si>
  <si>
    <t>Overseas migrant arrivals and departures, by visa and citizenship groups, Tasmania, 2004-05 to 2022-23</t>
  </si>
  <si>
    <t>Overseas migrant arrivals and departures, by visa and citizenship groups, Northern Territory, 2004-05 to 2022-23</t>
  </si>
  <si>
    <t>Overseas migrant arrivals and departures, by visa and citizenship groups, Australian Capital Territory, 2004-05 to 2022-23</t>
  </si>
  <si>
    <t>34070DO004_202223 Overseas Migration, 2022-23</t>
  </si>
  <si>
    <t>Visa and citizenship groups(d)</t>
  </si>
  <si>
    <t>Visa and citizenship groups(c)</t>
  </si>
  <si>
    <t>sub total</t>
  </si>
  <si>
    <t>Total</t>
  </si>
  <si>
    <t>Australia</t>
  </si>
  <si>
    <t>ACT</t>
  </si>
  <si>
    <t>Tasmania</t>
  </si>
  <si>
    <t>Western Australia</t>
  </si>
  <si>
    <t>Queensland</t>
  </si>
  <si>
    <t>Victoria</t>
  </si>
  <si>
    <t>New South Wales</t>
  </si>
  <si>
    <t>Category</t>
  </si>
  <si>
    <t>Row Labels</t>
  </si>
  <si>
    <t>Grand Total</t>
  </si>
  <si>
    <t>Sum of 2021-22</t>
  </si>
  <si>
    <t>Growth</t>
  </si>
  <si>
    <t>Composition</t>
  </si>
  <si>
    <t>2022-23</t>
  </si>
  <si>
    <t>Estimated Resident Population ;  Persons ;  New South Wales ;</t>
  </si>
  <si>
    <t>Estimated Resident Population ;  Persons ;  Victoria ;</t>
  </si>
  <si>
    <t>Estimated Resident Population ;  Persons ;  Queensland ;</t>
  </si>
  <si>
    <t>Estimated Resident Population ;  Persons ;  South Australia ;</t>
  </si>
  <si>
    <t>Estimated Resident Population ;  Persons ;  Western Australia ;</t>
  </si>
  <si>
    <t>Estimated Resident Population ;  Persons ;  Tasmania ;</t>
  </si>
  <si>
    <t>Estimated Resident Population ;  Persons ;  Northern Territory ;</t>
  </si>
  <si>
    <t>Estimated Resident Population ;  Persons ;  Australian Capital Territory ;</t>
  </si>
  <si>
    <t>Estimated Resident Population ;  Persons ;  Australia ;</t>
  </si>
  <si>
    <t>2004-05 popn</t>
  </si>
  <si>
    <t>2005-06 popn</t>
  </si>
  <si>
    <t>2006-07 popn</t>
  </si>
  <si>
    <t>2007-08 popn</t>
  </si>
  <si>
    <t>2008-09 popn</t>
  </si>
  <si>
    <t>2009-10 popn</t>
  </si>
  <si>
    <t>2010-11 popn</t>
  </si>
  <si>
    <t>2011-12 popn</t>
  </si>
  <si>
    <t>2012-13 popn</t>
  </si>
  <si>
    <t>2013-14 popn</t>
  </si>
  <si>
    <t>2014-15 popn</t>
  </si>
  <si>
    <t>2015-16 popn</t>
  </si>
  <si>
    <t>2016-17 popn</t>
  </si>
  <si>
    <t>2017-18 popn</t>
  </si>
  <si>
    <t>2018-19 popn</t>
  </si>
  <si>
    <t>2019-20 popn</t>
  </si>
  <si>
    <t>2020-21 popn</t>
  </si>
  <si>
    <t>2021-22 popn</t>
  </si>
  <si>
    <t>2022-23 popn</t>
  </si>
  <si>
    <t>2004-05 popadj</t>
  </si>
  <si>
    <t>2005-06 popadj</t>
  </si>
  <si>
    <t>2006-07 popadj</t>
  </si>
  <si>
    <t>2007-08 popadj</t>
  </si>
  <si>
    <t>2008-09 popadj</t>
  </si>
  <si>
    <t>2009-10 popadj</t>
  </si>
  <si>
    <t>2010-11 popadj</t>
  </si>
  <si>
    <t>2011-12 popadj</t>
  </si>
  <si>
    <t>2012-13 popadj</t>
  </si>
  <si>
    <t>2013-14 popadj</t>
  </si>
  <si>
    <t>2014-15 popadj</t>
  </si>
  <si>
    <t>2015-16 popadj</t>
  </si>
  <si>
    <t>2016-17 popadj</t>
  </si>
  <si>
    <t>2017-18 popadj</t>
  </si>
  <si>
    <t>2018-19 popadj</t>
  </si>
  <si>
    <t>2019-20 popadj</t>
  </si>
  <si>
    <t>2020-21 popadj</t>
  </si>
  <si>
    <t>2021-22 popadj</t>
  </si>
  <si>
    <t>2022-23 popadj</t>
  </si>
  <si>
    <t>Category 1</t>
  </si>
  <si>
    <t>Permanent</t>
  </si>
  <si>
    <t>Temporary</t>
  </si>
  <si>
    <t>NZ</t>
  </si>
  <si>
    <t>Austtralian</t>
  </si>
  <si>
    <t>Sub total</t>
  </si>
  <si>
    <t>Category 2</t>
  </si>
  <si>
    <t>Skilled</t>
  </si>
  <si>
    <t>Special eligibility</t>
  </si>
  <si>
    <t>Other</t>
  </si>
  <si>
    <t>Student</t>
  </si>
  <si>
    <t>Visitor</t>
  </si>
  <si>
    <t>Australian</t>
  </si>
  <si>
    <t>Sum of 2022-23</t>
  </si>
  <si>
    <t>Sum of 2012-13</t>
  </si>
  <si>
    <t>Temporary Visas</t>
  </si>
  <si>
    <t>Australia net migration by group</t>
  </si>
  <si>
    <t>Australia and New Zealand persons</t>
  </si>
  <si>
    <t>share %</t>
  </si>
  <si>
    <t>Annual growth</t>
  </si>
  <si>
    <t>na</t>
  </si>
  <si>
    <t>Sum of 2004-05</t>
  </si>
  <si>
    <t>Sum of 2005-06</t>
  </si>
  <si>
    <t>Sum of 2006-07</t>
  </si>
  <si>
    <t>Sum of 2007-08</t>
  </si>
  <si>
    <t>Sum of 2008-09</t>
  </si>
  <si>
    <t>Sum of 2009-10</t>
  </si>
  <si>
    <t>Sum of 2010-11</t>
  </si>
  <si>
    <t>Sum of 2011-12</t>
  </si>
  <si>
    <t>Sum of 2013-14</t>
  </si>
  <si>
    <t>Sum of 2014-15</t>
  </si>
  <si>
    <t>Sum of 2015-16</t>
  </si>
  <si>
    <t>Sum of 2016-17</t>
  </si>
  <si>
    <t>Sum of 2017-18</t>
  </si>
  <si>
    <t>Sum of 2018-19</t>
  </si>
  <si>
    <t>Sum of 2019-20</t>
  </si>
  <si>
    <t>Sum of 2020-21</t>
  </si>
  <si>
    <t>Permanent Skilled</t>
  </si>
  <si>
    <t>Permanent Other</t>
  </si>
  <si>
    <t>Temporary Skilled and working holiday</t>
  </si>
  <si>
    <t>Temporary Visitors</t>
  </si>
  <si>
    <t>Temporary Other</t>
  </si>
  <si>
    <t>Column Labels</t>
  </si>
  <si>
    <t>South Australia</t>
  </si>
  <si>
    <t>Jurisdication</t>
  </si>
  <si>
    <t>Overseas migrant arrivals</t>
  </si>
  <si>
    <t>Overseas migrant departures</t>
  </si>
  <si>
    <t>NT</t>
  </si>
  <si>
    <t>2023-24</t>
  </si>
  <si>
    <t>Permanent Family</t>
  </si>
  <si>
    <t>2023-24 popn</t>
  </si>
  <si>
    <t>2023-24 popadj</t>
  </si>
  <si>
    <t>Temporary Students</t>
  </si>
  <si>
    <t>NSW</t>
  </si>
  <si>
    <t>States net migration by group for 2023-24 (per 1 million of population)</t>
  </si>
  <si>
    <t>(g) Estimates for 2024-25 are preliminary and will be subject to future revisions. Preliminary estimates are based on outputs from a propensity model rather than the actual migration outcomes of each traveller. Care should be taken when using preliminary NOM cells with smaller values as these may be subject to proportionally larger revisions.</t>
  </si>
  <si>
    <t>Table 4.1 Overseas migrant arrivals and departures, by visa and citizenship groups, Australia, 2004-05 to 2024-25(a)(b)(c)</t>
  </si>
  <si>
    <t>2024-25(g)</t>
  </si>
  <si>
    <t>© Commonwealth of Australia 2025</t>
  </si>
  <si>
    <t>(f) Estimates for 2024-25 are preliminary and will be subject to future revisions. Preliminary estimates are based on outputs from a propensity model rather than the actual migration outcomes of each traveller. Care should be taken when using preliminary NOM cells with smaller values as these may be subject to proportionally larger revisions.</t>
  </si>
  <si>
    <t>Table 4.2 Overseas migrant arrivals and departures, by visa and citizenship groups, New South Wales, 2004-05 to 2024-25(a)(b)</t>
  </si>
  <si>
    <t>2024-25(f)</t>
  </si>
  <si>
    <t>Table 4.3 Overseas migrant arrivals and departures, by visa and citizenship groups, Victoria, 2004-05 to 2024-25(a)(b)</t>
  </si>
  <si>
    <t>Table 4.4 Overseas migrant arrivals and departures, by visa and citizenship groups, Queensland, 2004-05 to 2024-25(a)(b)</t>
  </si>
  <si>
    <t>Table 4.5 Overseas migrant arrivals and departures, by visa and citizenship groups, South Australia, 2004-05 to 2024-25(a)(b)</t>
  </si>
  <si>
    <t>Table 4.6 Overseas migrant arrivals and departures, by visa and citizenship groups, Western Australia, 2004-05 to 2024-25(a)(b)</t>
  </si>
  <si>
    <t>Table 4.7 Overseas migrant arrivals and departures, by visa and citizenship groups, Tasmania, 2004-05 to 2024-25(a)(b)</t>
  </si>
  <si>
    <t>Table 4.8 Overseas migrant arrivals and departures, by visa and citizenship groups, Northern Territory, 2004-05 to 2024-25(a)(b)</t>
  </si>
  <si>
    <t>Table 4.9 Overseas migrant arrivals and departures, by visa and citizenship groups, Australian Capital Territory, 2004-05 to 2024-25(a)(b)</t>
  </si>
  <si>
    <t>2024-25</t>
  </si>
  <si>
    <t>2024-25 popn</t>
  </si>
  <si>
    <t>2024-25 popadju</t>
  </si>
  <si>
    <t>Sum of 2023-24</t>
  </si>
  <si>
    <t>Sum of 2024-25</t>
  </si>
  <si>
    <t>(Multiple Items)</t>
  </si>
  <si>
    <t>Sum of 2024-25 popadju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</si>
</sst>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0.0%"/>
    <numFmt numFmtId="166" formatCode="mmm\-yyyy"/>
    <numFmt numFmtId="167" formatCode="0;\-0;0;@"/>
    <numFmt numFmtId="168" formatCode="#,##0.0"/>
  </numFmts>
  <fonts count="19" x14ac:knownFonts="1">
    <font>
      <sz val="8"/>
      <name val="Arial"/>
    </font>
    <font>
      <b/>
      <sz val="10"/>
      <name val="Arial"/>
      <family val="2"/>
    </font>
    <font>
      <u/>
      <sz val="10"/>
      <color indexed="12"/>
      <name val="Arial"/>
      <family val="2"/>
    </font>
    <font>
      <sz val="10"/>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sz val="10"/>
      <name val="Tahoma"/>
      <family val="2"/>
    </font>
    <font>
      <u/>
      <sz val="10"/>
      <color indexed="12"/>
      <name val="Tahoma"/>
      <family val="2"/>
    </font>
    <font>
      <sz val="10"/>
      <name val="Tahoma"/>
      <family val="2"/>
    </font>
    <font>
      <b/>
      <u/>
      <sz val="12"/>
      <color indexed="12"/>
      <name val="Arial"/>
      <family val="2"/>
    </font>
    <font>
      <sz val="11"/>
      <color theme="1"/>
      <name val="Calibri"/>
      <family val="2"/>
      <scheme val="minor"/>
    </font>
    <font>
      <sz val="28"/>
      <color theme="1"/>
      <name val="Calibri"/>
      <family val="2"/>
      <scheme val="minor"/>
    </font>
    <font>
      <sz val="8"/>
      <color rgb="FFFF0000"/>
      <name val="Arial"/>
      <family val="2"/>
    </font>
    <font>
      <sz val="8"/>
      <name val="Arial"/>
      <family val="2"/>
    </font>
    <font>
      <sz val="8"/>
      <color theme="1"/>
      <name val="Arial"/>
      <family val="2"/>
    </font>
    <font>
      <i/>
      <sz val="8"/>
      <name val="Arial"/>
      <family val="2"/>
    </font>
  </fonts>
  <fills count="3">
    <fill>
      <patternFill patternType="none"/>
    </fill>
    <fill>
      <patternFill patternType="gray125"/>
    </fill>
    <fill>
      <patternFill patternType="solid">
        <fgColor rgb="FFE6E6E6"/>
        <bgColor indexed="64"/>
      </patternFill>
    </fill>
  </fills>
  <borders count="5">
    <border>
      <left/>
      <right/>
      <top/>
      <bottom/>
      <diagonal/>
    </border>
    <border>
      <left/>
      <right/>
      <top style="thin">
        <color indexed="8"/>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s>
  <cellStyleXfs count="28">
    <xf numFmtId="0" fontId="0" fillId="0" borderId="0"/>
    <xf numFmtId="164" fontId="5" fillId="0" borderId="0" applyFont="0" applyFill="0" applyBorder="0" applyAlignment="0" applyProtection="0"/>
    <xf numFmtId="0" fontId="2" fillId="0" borderId="0" applyNumberFormat="0" applyFill="0" applyBorder="0" applyAlignment="0" applyProtection="0">
      <alignment vertical="top"/>
      <protection locked="0"/>
    </xf>
    <xf numFmtId="0" fontId="10" fillId="0" borderId="0"/>
    <xf numFmtId="0" fontId="13" fillId="0" borderId="0"/>
    <xf numFmtId="0" fontId="3" fillId="0" borderId="0"/>
    <xf numFmtId="0" fontId="9" fillId="0" borderId="0"/>
    <xf numFmtId="0" fontId="5" fillId="0" borderId="0"/>
    <xf numFmtId="0" fontId="5" fillId="0" borderId="0"/>
    <xf numFmtId="0" fontId="11" fillId="0" borderId="0"/>
    <xf numFmtId="0" fontId="6" fillId="0" borderId="0">
      <alignment horizontal="center"/>
    </xf>
    <xf numFmtId="0" fontId="11" fillId="0" borderId="0"/>
    <xf numFmtId="0" fontId="5" fillId="0" borderId="0">
      <alignment horizontal="left" vertical="center" wrapText="1"/>
    </xf>
    <xf numFmtId="0" fontId="11" fillId="0" borderId="0"/>
    <xf numFmtId="0" fontId="5" fillId="0" borderId="0">
      <alignment horizontal="center"/>
    </xf>
    <xf numFmtId="0" fontId="11" fillId="0" borderId="0"/>
    <xf numFmtId="0" fontId="6" fillId="0" borderId="0">
      <alignment horizontal="center" vertical="center" wrapText="1"/>
    </xf>
    <xf numFmtId="0" fontId="11" fillId="0" borderId="0"/>
    <xf numFmtId="0" fontId="5" fillId="0" borderId="0"/>
    <xf numFmtId="0" fontId="11" fillId="0" borderId="0"/>
    <xf numFmtId="0" fontId="5" fillId="0" borderId="0">
      <alignment horizontal="center" vertical="center" wrapText="1"/>
    </xf>
    <xf numFmtId="0" fontId="11" fillId="0" borderId="0"/>
    <xf numFmtId="0" fontId="5" fillId="0" borderId="0">
      <alignment horizontal="right"/>
    </xf>
    <xf numFmtId="0" fontId="11" fillId="0" borderId="0"/>
    <xf numFmtId="0" fontId="6" fillId="0" borderId="0">
      <alignment horizontal="left"/>
    </xf>
    <xf numFmtId="0" fontId="11" fillId="0" borderId="0"/>
    <xf numFmtId="0" fontId="11" fillId="0" borderId="0"/>
    <xf numFmtId="9" fontId="16" fillId="0" borderId="0" applyFont="0" applyFill="0" applyBorder="0" applyAlignment="0" applyProtection="0"/>
  </cellStyleXfs>
  <cellXfs count="65">
    <xf numFmtId="0" fontId="0" fillId="0" borderId="0" xfId="0"/>
    <xf numFmtId="0" fontId="1" fillId="0" borderId="0" xfId="0" applyFont="1"/>
    <xf numFmtId="0" fontId="2" fillId="0" borderId="0" xfId="2" applyAlignment="1" applyProtection="1"/>
    <xf numFmtId="0" fontId="5" fillId="0" borderId="0" xfId="0" applyFont="1" applyAlignment="1">
      <alignment horizontal="left"/>
    </xf>
    <xf numFmtId="0" fontId="6" fillId="0" borderId="0" xfId="0" applyFont="1"/>
    <xf numFmtId="0" fontId="5" fillId="0" borderId="0" xfId="0" applyFont="1"/>
    <xf numFmtId="0" fontId="0" fillId="0" borderId="0" xfId="0" applyAlignment="1">
      <alignment wrapText="1"/>
    </xf>
    <xf numFmtId="0" fontId="1" fillId="0" borderId="0" xfId="0" applyFont="1" applyAlignment="1">
      <alignment horizontal="left"/>
    </xf>
    <xf numFmtId="0" fontId="0" fillId="2" borderId="0" xfId="0" applyFill="1"/>
    <xf numFmtId="0" fontId="14" fillId="2" borderId="0" xfId="0" applyFont="1" applyFill="1" applyAlignment="1">
      <alignment vertical="center"/>
    </xf>
    <xf numFmtId="0" fontId="4" fillId="0" borderId="0" xfId="0" applyFont="1" applyAlignment="1">
      <alignment horizontal="left"/>
    </xf>
    <xf numFmtId="0" fontId="6" fillId="0" borderId="0" xfId="0" applyFont="1" applyAlignment="1">
      <alignment horizontal="left"/>
    </xf>
    <xf numFmtId="0" fontId="6" fillId="0" borderId="0" xfId="5" applyFont="1" applyProtection="1">
      <protection locked="0"/>
    </xf>
    <xf numFmtId="17" fontId="5" fillId="0" borderId="0" xfId="0" applyNumberFormat="1" applyFont="1"/>
    <xf numFmtId="0" fontId="3" fillId="0" borderId="0" xfId="0" applyFont="1" applyAlignment="1">
      <alignment horizontal="left"/>
    </xf>
    <xf numFmtId="0" fontId="5" fillId="2" borderId="0" xfId="0" applyFont="1" applyFill="1"/>
    <xf numFmtId="0" fontId="5" fillId="0" borderId="0" xfId="5" applyFont="1" applyAlignment="1" applyProtection="1">
      <alignment horizontal="left"/>
      <protection locked="0"/>
    </xf>
    <xf numFmtId="0" fontId="0" fillId="0" borderId="0" xfId="0" applyAlignment="1">
      <alignment horizontal="left"/>
    </xf>
    <xf numFmtId="0" fontId="8" fillId="0" borderId="0" xfId="2" applyFont="1" applyAlignment="1" applyProtection="1"/>
    <xf numFmtId="0" fontId="6" fillId="0" borderId="0" xfId="5" applyFont="1" applyAlignment="1" applyProtection="1">
      <alignment horizontal="left"/>
      <protection locked="0"/>
    </xf>
    <xf numFmtId="0" fontId="15" fillId="2" borderId="0" xfId="0" applyFont="1" applyFill="1"/>
    <xf numFmtId="0" fontId="15" fillId="0" borderId="0" xfId="0" applyFont="1"/>
    <xf numFmtId="3" fontId="0" fillId="0" borderId="0" xfId="0" applyNumberFormat="1"/>
    <xf numFmtId="3" fontId="6" fillId="0" borderId="0" xfId="0" applyNumberFormat="1" applyFont="1"/>
    <xf numFmtId="0" fontId="0" fillId="0" borderId="0" xfId="0" pivotButton="1"/>
    <xf numFmtId="0" fontId="0" fillId="0" borderId="0" xfId="0" applyAlignment="1">
      <alignment horizontal="left" indent="1"/>
    </xf>
    <xf numFmtId="165" fontId="0" fillId="0" borderId="0" xfId="27" applyNumberFormat="1" applyFont="1"/>
    <xf numFmtId="0" fontId="5" fillId="0" borderId="0" xfId="0" applyFont="1" applyAlignment="1">
      <alignment horizontal="right"/>
    </xf>
    <xf numFmtId="0" fontId="17" fillId="0" borderId="0" xfId="0" applyFont="1" applyAlignment="1">
      <alignment horizontal="right" wrapText="1"/>
    </xf>
    <xf numFmtId="166" fontId="17" fillId="0" borderId="0" xfId="0" applyNumberFormat="1" applyFont="1" applyAlignment="1">
      <alignment horizontal="left"/>
    </xf>
    <xf numFmtId="167" fontId="17" fillId="0" borderId="0" xfId="0" applyNumberFormat="1" applyFont="1"/>
    <xf numFmtId="168" fontId="0" fillId="0" borderId="0" xfId="0" applyNumberFormat="1"/>
    <xf numFmtId="0" fontId="6" fillId="0" borderId="0" xfId="0" applyFont="1" applyAlignment="1">
      <alignment horizontal="right"/>
    </xf>
    <xf numFmtId="0" fontId="6" fillId="0" borderId="2" xfId="0" applyFont="1" applyBorder="1"/>
    <xf numFmtId="3" fontId="6" fillId="0" borderId="2" xfId="0" applyNumberFormat="1" applyFont="1" applyBorder="1"/>
    <xf numFmtId="3" fontId="0" fillId="0" borderId="3" xfId="0" applyNumberFormat="1" applyBorder="1"/>
    <xf numFmtId="3" fontId="6" fillId="0" borderId="3" xfId="0" applyNumberFormat="1" applyFont="1" applyBorder="1"/>
    <xf numFmtId="3" fontId="6" fillId="0" borderId="4" xfId="0" applyNumberFormat="1" applyFont="1" applyBorder="1"/>
    <xf numFmtId="0" fontId="0" fillId="0" borderId="3" xfId="0" applyBorder="1" applyAlignment="1">
      <alignment horizontal="left" indent="1"/>
    </xf>
    <xf numFmtId="0" fontId="6" fillId="0" borderId="3" xfId="0" applyFont="1" applyBorder="1" applyAlignment="1">
      <alignment horizontal="left"/>
    </xf>
    <xf numFmtId="0" fontId="6" fillId="0" borderId="4" xfId="0" applyFont="1" applyBorder="1" applyAlignment="1">
      <alignment horizontal="left"/>
    </xf>
    <xf numFmtId="9" fontId="6" fillId="0" borderId="3" xfId="27" applyFont="1" applyBorder="1"/>
    <xf numFmtId="9" fontId="0" fillId="0" borderId="3" xfId="27" applyFont="1" applyBorder="1"/>
    <xf numFmtId="9" fontId="6" fillId="0" borderId="4" xfId="27" applyFont="1" applyBorder="1"/>
    <xf numFmtId="9" fontId="6" fillId="0" borderId="2" xfId="27" applyFont="1" applyBorder="1"/>
    <xf numFmtId="165" fontId="0" fillId="0" borderId="3" xfId="27" applyNumberFormat="1" applyFont="1" applyBorder="1"/>
    <xf numFmtId="165" fontId="5" fillId="0" borderId="3" xfId="27" applyNumberFormat="1" applyFont="1" applyBorder="1" applyAlignment="1">
      <alignment horizontal="right"/>
    </xf>
    <xf numFmtId="0" fontId="6" fillId="0" borderId="0" xfId="0" applyFont="1" applyAlignment="1">
      <alignment horizontal="right" wrapText="1"/>
    </xf>
    <xf numFmtId="165" fontId="6" fillId="0" borderId="0" xfId="27" applyNumberFormat="1" applyFont="1"/>
    <xf numFmtId="165" fontId="6" fillId="0" borderId="3" xfId="27" applyNumberFormat="1" applyFont="1" applyBorder="1"/>
    <xf numFmtId="165" fontId="6" fillId="0" borderId="2" xfId="27" applyNumberFormat="1" applyFont="1" applyBorder="1"/>
    <xf numFmtId="165" fontId="6" fillId="0" borderId="4" xfId="27" applyNumberFormat="1" applyFont="1" applyBorder="1"/>
    <xf numFmtId="165" fontId="6" fillId="0" borderId="4" xfId="27" applyNumberFormat="1" applyFont="1" applyBorder="1" applyAlignment="1">
      <alignment horizontal="right"/>
    </xf>
    <xf numFmtId="0" fontId="5" fillId="0" borderId="3" xfId="0" applyFont="1" applyBorder="1" applyAlignment="1">
      <alignment horizontal="left" indent="1"/>
    </xf>
    <xf numFmtId="3" fontId="5" fillId="0" borderId="3" xfId="0" applyNumberFormat="1" applyFont="1" applyBorder="1"/>
    <xf numFmtId="3" fontId="5" fillId="0" borderId="4" xfId="0" applyNumberFormat="1" applyFont="1" applyBorder="1"/>
    <xf numFmtId="0" fontId="5" fillId="0" borderId="4" xfId="0" applyFont="1" applyBorder="1" applyAlignment="1">
      <alignment horizontal="left" indent="1"/>
    </xf>
    <xf numFmtId="0" fontId="18" fillId="0" borderId="0" xfId="0" applyFont="1" applyAlignment="1">
      <alignment horizontal="left" indent="1"/>
    </xf>
    <xf numFmtId="3" fontId="5" fillId="0" borderId="0" xfId="0" applyNumberFormat="1" applyFont="1"/>
    <xf numFmtId="3" fontId="15" fillId="0" borderId="0" xfId="0" applyNumberFormat="1" applyFont="1"/>
    <xf numFmtId="0" fontId="8" fillId="0" borderId="0" xfId="2" applyFont="1" applyAlignment="1" applyProtection="1"/>
    <xf numFmtId="0" fontId="7" fillId="0" borderId="1" xfId="0" applyFont="1" applyBorder="1" applyAlignment="1">
      <alignment horizontal="left"/>
    </xf>
    <xf numFmtId="0" fontId="4" fillId="0" borderId="0" xfId="0" applyFont="1" applyAlignment="1">
      <alignment horizontal="left"/>
    </xf>
    <xf numFmtId="0" fontId="2" fillId="0" borderId="0" xfId="2" applyAlignment="1" applyProtection="1">
      <alignment horizontal="left"/>
    </xf>
    <xf numFmtId="0" fontId="3" fillId="0" borderId="0" xfId="0" applyFont="1" applyAlignment="1">
      <alignment horizontal="left" wrapText="1"/>
    </xf>
  </cellXfs>
  <cellStyles count="28">
    <cellStyle name="Comma 2" xfId="1" xr:uid="{00000000-0005-0000-0000-000000000000}"/>
    <cellStyle name="Hyperlink" xfId="2" builtinId="8"/>
    <cellStyle name="Hyperlink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Normal 4" xfId="7" xr:uid="{00000000-0005-0000-0000-000007000000}"/>
    <cellStyle name="Normal 5" xfId="8" xr:uid="{00000000-0005-0000-0000-000008000000}"/>
    <cellStyle name="Normal 6" xfId="9" xr:uid="{00000000-0005-0000-0000-000009000000}"/>
    <cellStyle name="Per cent" xfId="27" builtinId="5"/>
    <cellStyle name="Style1" xfId="10" xr:uid="{00000000-0005-0000-0000-00000A000000}"/>
    <cellStyle name="Style1 2" xfId="11" xr:uid="{00000000-0005-0000-0000-00000B000000}"/>
    <cellStyle name="Style2" xfId="12" xr:uid="{00000000-0005-0000-0000-00000C000000}"/>
    <cellStyle name="Style2 2" xfId="13" xr:uid="{00000000-0005-0000-0000-00000D000000}"/>
    <cellStyle name="Style3" xfId="14" xr:uid="{00000000-0005-0000-0000-00000E000000}"/>
    <cellStyle name="Style3 2" xfId="15" xr:uid="{00000000-0005-0000-0000-00000F000000}"/>
    <cellStyle name="Style4" xfId="16" xr:uid="{00000000-0005-0000-0000-000010000000}"/>
    <cellStyle name="Style4 2" xfId="17" xr:uid="{00000000-0005-0000-0000-000011000000}"/>
    <cellStyle name="Style5" xfId="18" xr:uid="{00000000-0005-0000-0000-000012000000}"/>
    <cellStyle name="Style5 2" xfId="19" xr:uid="{00000000-0005-0000-0000-000013000000}"/>
    <cellStyle name="Style6" xfId="20" xr:uid="{00000000-0005-0000-0000-000014000000}"/>
    <cellStyle name="Style6 2" xfId="21" xr:uid="{00000000-0005-0000-0000-000015000000}"/>
    <cellStyle name="Style7" xfId="22" xr:uid="{00000000-0005-0000-0000-000016000000}"/>
    <cellStyle name="Style7 2" xfId="23" xr:uid="{00000000-0005-0000-0000-000017000000}"/>
    <cellStyle name="Style8" xfId="24" xr:uid="{00000000-0005-0000-0000-000018000000}"/>
    <cellStyle name="Style8 2" xfId="25" xr:uid="{00000000-0005-0000-0000-000019000000}"/>
    <cellStyle name="Style9" xfId="26" xr:uid="{00000000-0005-0000-0000-00001A000000}"/>
  </cellStyles>
  <dxfs count="1">
    <dxf>
      <numFmt numFmtId="3" formatCode="#,##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2.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Trend</a:t>
            </a:r>
            <a:r>
              <a:rPr lang="en-GB" baseline="0"/>
              <a:t> in temporary visa net migration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3"/>
          <c:order val="0"/>
          <c:tx>
            <c:strRef>
              <c:f>'Pivot - Australia trend'!$A$33</c:f>
              <c:strCache>
                <c:ptCount val="1"/>
                <c:pt idx="0">
                  <c:v>Temporary Students</c:v>
                </c:pt>
              </c:strCache>
            </c:strRef>
          </c:tx>
          <c:spPr>
            <a:ln w="28575" cap="rnd">
              <a:solidFill>
                <a:schemeClr val="accent4"/>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trend'!$B$33:$V$33</c:f>
              <c:numCache>
                <c:formatCode>#,##0</c:formatCode>
                <c:ptCount val="21"/>
                <c:pt idx="0">
                  <c:v>44940</c:v>
                </c:pt>
                <c:pt idx="1">
                  <c:v>47020</c:v>
                </c:pt>
                <c:pt idx="2">
                  <c:v>78240</c:v>
                </c:pt>
                <c:pt idx="3">
                  <c:v>107710</c:v>
                </c:pt>
                <c:pt idx="4">
                  <c:v>122050</c:v>
                </c:pt>
                <c:pt idx="5">
                  <c:v>64890</c:v>
                </c:pt>
                <c:pt idx="6">
                  <c:v>25020</c:v>
                </c:pt>
                <c:pt idx="7">
                  <c:v>25700</c:v>
                </c:pt>
                <c:pt idx="8">
                  <c:v>41260</c:v>
                </c:pt>
                <c:pt idx="9">
                  <c:v>70180</c:v>
                </c:pt>
                <c:pt idx="10">
                  <c:v>77080</c:v>
                </c:pt>
                <c:pt idx="11">
                  <c:v>88020</c:v>
                </c:pt>
                <c:pt idx="12">
                  <c:v>102600</c:v>
                </c:pt>
                <c:pt idx="13">
                  <c:v>102220</c:v>
                </c:pt>
                <c:pt idx="14">
                  <c:v>96900</c:v>
                </c:pt>
                <c:pt idx="15">
                  <c:v>9520</c:v>
                </c:pt>
                <c:pt idx="16">
                  <c:v>-60670</c:v>
                </c:pt>
                <c:pt idx="17">
                  <c:v>114560</c:v>
                </c:pt>
                <c:pt idx="18">
                  <c:v>262270</c:v>
                </c:pt>
                <c:pt idx="19">
                  <c:v>173950</c:v>
                </c:pt>
                <c:pt idx="20">
                  <c:v>108070</c:v>
                </c:pt>
              </c:numCache>
            </c:numRef>
          </c:val>
          <c:smooth val="0"/>
          <c:extLst>
            <c:ext xmlns:c16="http://schemas.microsoft.com/office/drawing/2014/chart" uri="{C3380CC4-5D6E-409C-BE32-E72D297353CC}">
              <c16:uniqueId val="{00000003-2A92-3940-AD8A-996EE05D9A84}"/>
            </c:ext>
          </c:extLst>
        </c:ser>
        <c:ser>
          <c:idx val="4"/>
          <c:order val="1"/>
          <c:tx>
            <c:strRef>
              <c:f>'Pivot - Australia trend'!$A$34</c:f>
              <c:strCache>
                <c:ptCount val="1"/>
                <c:pt idx="0">
                  <c:v>Temporary Skilled and working holiday</c:v>
                </c:pt>
              </c:strCache>
            </c:strRef>
          </c:tx>
          <c:spPr>
            <a:ln w="28575" cap="rnd">
              <a:solidFill>
                <a:schemeClr val="accent5"/>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trend'!$B$34:$V$34</c:f>
              <c:numCache>
                <c:formatCode>#,##0</c:formatCode>
                <c:ptCount val="21"/>
                <c:pt idx="0">
                  <c:v>19280</c:v>
                </c:pt>
                <c:pt idx="1">
                  <c:v>33490</c:v>
                </c:pt>
                <c:pt idx="2">
                  <c:v>43440</c:v>
                </c:pt>
                <c:pt idx="3">
                  <c:v>54760</c:v>
                </c:pt>
                <c:pt idx="4">
                  <c:v>54320</c:v>
                </c:pt>
                <c:pt idx="5">
                  <c:v>29670</c:v>
                </c:pt>
                <c:pt idx="6">
                  <c:v>50790</c:v>
                </c:pt>
                <c:pt idx="7">
                  <c:v>73420</c:v>
                </c:pt>
                <c:pt idx="8">
                  <c:v>63620</c:v>
                </c:pt>
                <c:pt idx="9">
                  <c:v>37800</c:v>
                </c:pt>
                <c:pt idx="10">
                  <c:v>33170</c:v>
                </c:pt>
                <c:pt idx="11">
                  <c:v>34240</c:v>
                </c:pt>
                <c:pt idx="12">
                  <c:v>41160</c:v>
                </c:pt>
                <c:pt idx="13">
                  <c:v>39930</c:v>
                </c:pt>
                <c:pt idx="14">
                  <c:v>40950</c:v>
                </c:pt>
                <c:pt idx="15">
                  <c:v>27620</c:v>
                </c:pt>
                <c:pt idx="16">
                  <c:v>-9170</c:v>
                </c:pt>
                <c:pt idx="17">
                  <c:v>31580</c:v>
                </c:pt>
                <c:pt idx="18">
                  <c:v>114330</c:v>
                </c:pt>
                <c:pt idx="19">
                  <c:v>109390</c:v>
                </c:pt>
                <c:pt idx="20">
                  <c:v>89090</c:v>
                </c:pt>
              </c:numCache>
            </c:numRef>
          </c:val>
          <c:smooth val="0"/>
          <c:extLst>
            <c:ext xmlns:c16="http://schemas.microsoft.com/office/drawing/2014/chart" uri="{C3380CC4-5D6E-409C-BE32-E72D297353CC}">
              <c16:uniqueId val="{00000004-2A92-3940-AD8A-996EE05D9A84}"/>
            </c:ext>
          </c:extLst>
        </c:ser>
        <c:ser>
          <c:idx val="5"/>
          <c:order val="2"/>
          <c:tx>
            <c:strRef>
              <c:f>'Pivot - Australia trend'!$A$35</c:f>
              <c:strCache>
                <c:ptCount val="1"/>
                <c:pt idx="0">
                  <c:v>Temporary Visitors</c:v>
                </c:pt>
              </c:strCache>
            </c:strRef>
          </c:tx>
          <c:spPr>
            <a:ln w="28575" cap="rnd">
              <a:solidFill>
                <a:schemeClr val="accent6"/>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trend'!$B$35:$V$35</c:f>
              <c:numCache>
                <c:formatCode>#,##0</c:formatCode>
                <c:ptCount val="21"/>
                <c:pt idx="0">
                  <c:v>21450</c:v>
                </c:pt>
                <c:pt idx="1">
                  <c:v>20590</c:v>
                </c:pt>
                <c:pt idx="2">
                  <c:v>25850</c:v>
                </c:pt>
                <c:pt idx="3">
                  <c:v>28950</c:v>
                </c:pt>
                <c:pt idx="4">
                  <c:v>21490</c:v>
                </c:pt>
                <c:pt idx="5">
                  <c:v>24010</c:v>
                </c:pt>
                <c:pt idx="6">
                  <c:v>25290</c:v>
                </c:pt>
                <c:pt idx="7">
                  <c:v>28850</c:v>
                </c:pt>
                <c:pt idx="8">
                  <c:v>32890</c:v>
                </c:pt>
                <c:pt idx="9">
                  <c:v>32210</c:v>
                </c:pt>
                <c:pt idx="10">
                  <c:v>38040</c:v>
                </c:pt>
                <c:pt idx="11">
                  <c:v>44090</c:v>
                </c:pt>
                <c:pt idx="12">
                  <c:v>53800</c:v>
                </c:pt>
                <c:pt idx="13">
                  <c:v>58600</c:v>
                </c:pt>
                <c:pt idx="14">
                  <c:v>63910</c:v>
                </c:pt>
                <c:pt idx="15">
                  <c:v>100860</c:v>
                </c:pt>
                <c:pt idx="16">
                  <c:v>-7320</c:v>
                </c:pt>
                <c:pt idx="17">
                  <c:v>30310</c:v>
                </c:pt>
                <c:pt idx="18">
                  <c:v>89950</c:v>
                </c:pt>
                <c:pt idx="19">
                  <c:v>72780</c:v>
                </c:pt>
                <c:pt idx="20">
                  <c:v>37740</c:v>
                </c:pt>
              </c:numCache>
            </c:numRef>
          </c:val>
          <c:smooth val="0"/>
          <c:extLst>
            <c:ext xmlns:c16="http://schemas.microsoft.com/office/drawing/2014/chart" uri="{C3380CC4-5D6E-409C-BE32-E72D297353CC}">
              <c16:uniqueId val="{00000005-2A92-3940-AD8A-996EE05D9A84}"/>
            </c:ext>
          </c:extLst>
        </c:ser>
        <c:ser>
          <c:idx val="6"/>
          <c:order val="3"/>
          <c:tx>
            <c:strRef>
              <c:f>'Pivot - Australia trend'!$A$36</c:f>
              <c:strCache>
                <c:ptCount val="1"/>
                <c:pt idx="0">
                  <c:v>Temporary Other</c:v>
                </c:pt>
              </c:strCache>
            </c:strRef>
          </c:tx>
          <c:spPr>
            <a:ln w="28575" cap="rnd">
              <a:solidFill>
                <a:schemeClr val="accent1">
                  <a:lumMod val="60000"/>
                </a:schemeClr>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trend'!$B$36:$V$36</c:f>
              <c:numCache>
                <c:formatCode>#,##0</c:formatCode>
                <c:ptCount val="21"/>
                <c:pt idx="0">
                  <c:v>-3890</c:v>
                </c:pt>
                <c:pt idx="1">
                  <c:v>-4350</c:v>
                </c:pt>
                <c:pt idx="2">
                  <c:v>-4450</c:v>
                </c:pt>
                <c:pt idx="3">
                  <c:v>-4880</c:v>
                </c:pt>
                <c:pt idx="4">
                  <c:v>-8650</c:v>
                </c:pt>
                <c:pt idx="5">
                  <c:v>-11980</c:v>
                </c:pt>
                <c:pt idx="6">
                  <c:v>-12950</c:v>
                </c:pt>
                <c:pt idx="7">
                  <c:v>-11970</c:v>
                </c:pt>
                <c:pt idx="8">
                  <c:v>-12740</c:v>
                </c:pt>
                <c:pt idx="9">
                  <c:v>-14800</c:v>
                </c:pt>
                <c:pt idx="10">
                  <c:v>-13420</c:v>
                </c:pt>
                <c:pt idx="11">
                  <c:v>-13880</c:v>
                </c:pt>
                <c:pt idx="12">
                  <c:v>-13960</c:v>
                </c:pt>
                <c:pt idx="13">
                  <c:v>-16990</c:v>
                </c:pt>
                <c:pt idx="14">
                  <c:v>-19630</c:v>
                </c:pt>
                <c:pt idx="15">
                  <c:v>-21190</c:v>
                </c:pt>
                <c:pt idx="16">
                  <c:v>-39790</c:v>
                </c:pt>
                <c:pt idx="17">
                  <c:v>-9690</c:v>
                </c:pt>
                <c:pt idx="18">
                  <c:v>15750</c:v>
                </c:pt>
                <c:pt idx="19">
                  <c:v>-4890</c:v>
                </c:pt>
                <c:pt idx="20">
                  <c:v>-19750</c:v>
                </c:pt>
              </c:numCache>
            </c:numRef>
          </c:val>
          <c:smooth val="0"/>
          <c:extLst>
            <c:ext xmlns:c16="http://schemas.microsoft.com/office/drawing/2014/chart" uri="{C3380CC4-5D6E-409C-BE32-E72D297353CC}">
              <c16:uniqueId val="{00000006-2A92-3940-AD8A-996EE05D9A84}"/>
            </c:ext>
          </c:extLst>
        </c:ser>
        <c:dLbls>
          <c:showLegendKey val="0"/>
          <c:showVal val="0"/>
          <c:showCatName val="0"/>
          <c:showSerName val="0"/>
          <c:showPercent val="0"/>
          <c:showBubbleSize val="0"/>
        </c:dLbls>
        <c:smooth val="0"/>
        <c:axId val="1012604976"/>
        <c:axId val="70111743"/>
      </c:lineChart>
      <c:catAx>
        <c:axId val="1012604976"/>
        <c:scaling>
          <c:orientation val="minMax"/>
        </c:scaling>
        <c:delete val="1"/>
        <c:axPos val="b"/>
        <c:numFmt formatCode="General" sourceLinked="1"/>
        <c:majorTickMark val="none"/>
        <c:minorTickMark val="none"/>
        <c:tickLblPos val="low"/>
        <c:crossAx val="70111743"/>
        <c:crosses val="autoZero"/>
        <c:auto val="1"/>
        <c:lblAlgn val="ctr"/>
        <c:lblOffset val="100"/>
        <c:noMultiLvlLbl val="0"/>
      </c:catAx>
      <c:valAx>
        <c:axId val="70111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60497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Trend</a:t>
            </a:r>
            <a:r>
              <a:rPr lang="en-GB" baseline="0"/>
              <a:t> in permanent visa net migration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'Pivot - Australia trend'!$A$30</c:f>
              <c:strCache>
                <c:ptCount val="1"/>
                <c:pt idx="0">
                  <c:v>Permanent Family</c:v>
                </c:pt>
              </c:strCache>
            </c:strRef>
          </c:tx>
          <c:spPr>
            <a:ln w="28575" cap="rnd">
              <a:solidFill>
                <a:schemeClr val="accent1"/>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trend'!$B$30:$V$30</c:f>
              <c:numCache>
                <c:formatCode>#,##0</c:formatCode>
                <c:ptCount val="21"/>
                <c:pt idx="0">
                  <c:v>24340</c:v>
                </c:pt>
                <c:pt idx="1">
                  <c:v>26170</c:v>
                </c:pt>
                <c:pt idx="2">
                  <c:v>27980</c:v>
                </c:pt>
                <c:pt idx="3">
                  <c:v>28290</c:v>
                </c:pt>
                <c:pt idx="4">
                  <c:v>30250</c:v>
                </c:pt>
                <c:pt idx="5">
                  <c:v>30120</c:v>
                </c:pt>
                <c:pt idx="6">
                  <c:v>27860</c:v>
                </c:pt>
                <c:pt idx="7">
                  <c:v>29180</c:v>
                </c:pt>
                <c:pt idx="8">
                  <c:v>29670</c:v>
                </c:pt>
                <c:pt idx="9">
                  <c:v>29810</c:v>
                </c:pt>
                <c:pt idx="10">
                  <c:v>25900</c:v>
                </c:pt>
                <c:pt idx="11">
                  <c:v>25800</c:v>
                </c:pt>
                <c:pt idx="12">
                  <c:v>24070</c:v>
                </c:pt>
                <c:pt idx="13">
                  <c:v>20720</c:v>
                </c:pt>
                <c:pt idx="14">
                  <c:v>18510</c:v>
                </c:pt>
                <c:pt idx="15">
                  <c:v>13920</c:v>
                </c:pt>
                <c:pt idx="16">
                  <c:v>11470</c:v>
                </c:pt>
                <c:pt idx="17">
                  <c:v>19540</c:v>
                </c:pt>
                <c:pt idx="18">
                  <c:v>15490</c:v>
                </c:pt>
                <c:pt idx="19">
                  <c:v>18020</c:v>
                </c:pt>
                <c:pt idx="20">
                  <c:v>19550</c:v>
                </c:pt>
              </c:numCache>
            </c:numRef>
          </c:val>
          <c:smooth val="0"/>
          <c:extLst>
            <c:ext xmlns:c16="http://schemas.microsoft.com/office/drawing/2014/chart" uri="{C3380CC4-5D6E-409C-BE32-E72D297353CC}">
              <c16:uniqueId val="{00000000-FF5A-2642-8B7E-2DB677C5E042}"/>
            </c:ext>
          </c:extLst>
        </c:ser>
        <c:ser>
          <c:idx val="1"/>
          <c:order val="1"/>
          <c:tx>
            <c:strRef>
              <c:f>'Pivot - Australia trend'!$A$31</c:f>
              <c:strCache>
                <c:ptCount val="1"/>
                <c:pt idx="0">
                  <c:v>Permanent Skilled</c:v>
                </c:pt>
              </c:strCache>
            </c:strRef>
          </c:tx>
          <c:spPr>
            <a:ln w="28575" cap="rnd">
              <a:solidFill>
                <a:schemeClr val="accent2"/>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trend'!$B$31:$V$31</c:f>
              <c:numCache>
                <c:formatCode>#,##0</c:formatCode>
                <c:ptCount val="21"/>
                <c:pt idx="0">
                  <c:v>28970</c:v>
                </c:pt>
                <c:pt idx="1">
                  <c:v>35950</c:v>
                </c:pt>
                <c:pt idx="2">
                  <c:v>40400</c:v>
                </c:pt>
                <c:pt idx="3">
                  <c:v>44170</c:v>
                </c:pt>
                <c:pt idx="4">
                  <c:v>41030</c:v>
                </c:pt>
                <c:pt idx="5">
                  <c:v>32050</c:v>
                </c:pt>
                <c:pt idx="6">
                  <c:v>24980</c:v>
                </c:pt>
                <c:pt idx="7">
                  <c:v>33250</c:v>
                </c:pt>
                <c:pt idx="8">
                  <c:v>30540</c:v>
                </c:pt>
                <c:pt idx="9">
                  <c:v>32370</c:v>
                </c:pt>
                <c:pt idx="10">
                  <c:v>33600</c:v>
                </c:pt>
                <c:pt idx="11">
                  <c:v>33280</c:v>
                </c:pt>
                <c:pt idx="12">
                  <c:v>38080</c:v>
                </c:pt>
                <c:pt idx="13">
                  <c:v>35550</c:v>
                </c:pt>
                <c:pt idx="14">
                  <c:v>30740</c:v>
                </c:pt>
                <c:pt idx="15">
                  <c:v>18780</c:v>
                </c:pt>
                <c:pt idx="16">
                  <c:v>8060</c:v>
                </c:pt>
                <c:pt idx="17">
                  <c:v>21170</c:v>
                </c:pt>
                <c:pt idx="18">
                  <c:v>30540</c:v>
                </c:pt>
                <c:pt idx="19">
                  <c:v>35830</c:v>
                </c:pt>
                <c:pt idx="20">
                  <c:v>35210</c:v>
                </c:pt>
              </c:numCache>
            </c:numRef>
          </c:val>
          <c:smooth val="0"/>
          <c:extLst>
            <c:ext xmlns:c16="http://schemas.microsoft.com/office/drawing/2014/chart" uri="{C3380CC4-5D6E-409C-BE32-E72D297353CC}">
              <c16:uniqueId val="{00000001-FF5A-2642-8B7E-2DB677C5E042}"/>
            </c:ext>
          </c:extLst>
        </c:ser>
        <c:ser>
          <c:idx val="2"/>
          <c:order val="2"/>
          <c:tx>
            <c:strRef>
              <c:f>'Pivot - Australia trend'!$A$32</c:f>
              <c:strCache>
                <c:ptCount val="1"/>
                <c:pt idx="0">
                  <c:v>Permanent Other</c:v>
                </c:pt>
              </c:strCache>
            </c:strRef>
          </c:tx>
          <c:spPr>
            <a:ln w="28575" cap="rnd">
              <a:solidFill>
                <a:schemeClr val="accent3"/>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trend'!$B$32:$V$32</c:f>
              <c:numCache>
                <c:formatCode>#,##0</c:formatCode>
                <c:ptCount val="21"/>
                <c:pt idx="0">
                  <c:v>11870</c:v>
                </c:pt>
                <c:pt idx="1">
                  <c:v>11110</c:v>
                </c:pt>
                <c:pt idx="2">
                  <c:v>11420</c:v>
                </c:pt>
                <c:pt idx="3">
                  <c:v>8480</c:v>
                </c:pt>
                <c:pt idx="4">
                  <c:v>11170</c:v>
                </c:pt>
                <c:pt idx="5">
                  <c:v>8560</c:v>
                </c:pt>
                <c:pt idx="6">
                  <c:v>8070</c:v>
                </c:pt>
                <c:pt idx="7">
                  <c:v>6410</c:v>
                </c:pt>
                <c:pt idx="8">
                  <c:v>7870</c:v>
                </c:pt>
                <c:pt idx="9">
                  <c:v>12480</c:v>
                </c:pt>
                <c:pt idx="10">
                  <c:v>10710</c:v>
                </c:pt>
                <c:pt idx="11">
                  <c:v>10530</c:v>
                </c:pt>
                <c:pt idx="12">
                  <c:v>23570</c:v>
                </c:pt>
                <c:pt idx="13">
                  <c:v>11060</c:v>
                </c:pt>
                <c:pt idx="14">
                  <c:v>14590</c:v>
                </c:pt>
                <c:pt idx="15">
                  <c:v>13790</c:v>
                </c:pt>
                <c:pt idx="16">
                  <c:v>-510</c:v>
                </c:pt>
                <c:pt idx="17">
                  <c:v>6740</c:v>
                </c:pt>
                <c:pt idx="18">
                  <c:v>14220</c:v>
                </c:pt>
                <c:pt idx="19">
                  <c:v>18490</c:v>
                </c:pt>
                <c:pt idx="20">
                  <c:v>14820</c:v>
                </c:pt>
              </c:numCache>
            </c:numRef>
          </c:val>
          <c:smooth val="0"/>
          <c:extLst>
            <c:ext xmlns:c16="http://schemas.microsoft.com/office/drawing/2014/chart" uri="{C3380CC4-5D6E-409C-BE32-E72D297353CC}">
              <c16:uniqueId val="{00000002-FF5A-2642-8B7E-2DB677C5E042}"/>
            </c:ext>
          </c:extLst>
        </c:ser>
        <c:dLbls>
          <c:showLegendKey val="0"/>
          <c:showVal val="0"/>
          <c:showCatName val="0"/>
          <c:showSerName val="0"/>
          <c:showPercent val="0"/>
          <c:showBubbleSize val="0"/>
        </c:dLbls>
        <c:smooth val="0"/>
        <c:axId val="2065502624"/>
        <c:axId val="2065504336"/>
      </c:lineChart>
      <c:catAx>
        <c:axId val="20655026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5504336"/>
        <c:crosses val="autoZero"/>
        <c:auto val="1"/>
        <c:lblAlgn val="ctr"/>
        <c:lblOffset val="100"/>
        <c:noMultiLvlLbl val="0"/>
      </c:catAx>
      <c:valAx>
        <c:axId val="20655043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5502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The growth in migration is being</a:t>
            </a:r>
            <a:r>
              <a:rPr lang="en-GB" baseline="0"/>
              <a:t> driven by an increase in temporary student visas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3"/>
          <c:order val="0"/>
          <c:tx>
            <c:strRef>
              <c:f>'Pivot - Australia trend'!$A$33</c:f>
              <c:strCache>
                <c:ptCount val="1"/>
                <c:pt idx="0">
                  <c:v>Temporary Students</c:v>
                </c:pt>
              </c:strCache>
            </c:strRef>
          </c:tx>
          <c:spPr>
            <a:ln w="28575" cap="rnd">
              <a:solidFill>
                <a:srgbClr val="C00000"/>
              </a:solidFill>
              <a:round/>
            </a:ln>
            <a:effectLst/>
          </c:spPr>
          <c:marker>
            <c:symbol val="none"/>
          </c:marker>
          <c:dLbls>
            <c:dLbl>
              <c:idx val="18"/>
              <c:layout>
                <c:manualLayout>
                  <c:x val="-0.12619717563433966"/>
                  <c:y val="0"/>
                </c:manualLayout>
              </c:layout>
              <c:tx>
                <c:rich>
                  <a:bodyPr/>
                  <a:lstStyle/>
                  <a:p>
                    <a:fld id="{19A82A8A-A1D5-1C4D-A7E2-D311E46E7845}" type="SERIESNAME">
                      <a:rPr lang="en-US" sz="1000" b="1">
                        <a:solidFill>
                          <a:srgbClr val="C00000"/>
                        </a:solidFill>
                      </a:rPr>
                      <a:pPr/>
                      <a:t>[SERIES NAME]</a:t>
                    </a:fld>
                    <a:endParaRPr lang="en-GB"/>
                  </a:p>
                </c:rich>
              </c:tx>
              <c:showLegendKey val="0"/>
              <c:showVal val="0"/>
              <c:showCatName val="0"/>
              <c:showSerName val="1"/>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C8AA-0E4C-8EF6-9B5E7571A84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trend'!$B$33:$V$33</c:f>
              <c:numCache>
                <c:formatCode>#,##0</c:formatCode>
                <c:ptCount val="21"/>
                <c:pt idx="0">
                  <c:v>44940</c:v>
                </c:pt>
                <c:pt idx="1">
                  <c:v>47020</c:v>
                </c:pt>
                <c:pt idx="2">
                  <c:v>78240</c:v>
                </c:pt>
                <c:pt idx="3">
                  <c:v>107710</c:v>
                </c:pt>
                <c:pt idx="4">
                  <c:v>122050</c:v>
                </c:pt>
                <c:pt idx="5">
                  <c:v>64890</c:v>
                </c:pt>
                <c:pt idx="6">
                  <c:v>25020</c:v>
                </c:pt>
                <c:pt idx="7">
                  <c:v>25700</c:v>
                </c:pt>
                <c:pt idx="8">
                  <c:v>41260</c:v>
                </c:pt>
                <c:pt idx="9">
                  <c:v>70180</c:v>
                </c:pt>
                <c:pt idx="10">
                  <c:v>77080</c:v>
                </c:pt>
                <c:pt idx="11">
                  <c:v>88020</c:v>
                </c:pt>
                <c:pt idx="12">
                  <c:v>102600</c:v>
                </c:pt>
                <c:pt idx="13">
                  <c:v>102220</c:v>
                </c:pt>
                <c:pt idx="14">
                  <c:v>96900</c:v>
                </c:pt>
                <c:pt idx="15">
                  <c:v>9520</c:v>
                </c:pt>
                <c:pt idx="16">
                  <c:v>-60670</c:v>
                </c:pt>
                <c:pt idx="17">
                  <c:v>114560</c:v>
                </c:pt>
                <c:pt idx="18">
                  <c:v>262270</c:v>
                </c:pt>
                <c:pt idx="19">
                  <c:v>173950</c:v>
                </c:pt>
                <c:pt idx="20">
                  <c:v>108070</c:v>
                </c:pt>
              </c:numCache>
            </c:numRef>
          </c:val>
          <c:smooth val="0"/>
          <c:extLst>
            <c:ext xmlns:c16="http://schemas.microsoft.com/office/drawing/2014/chart" uri="{C3380CC4-5D6E-409C-BE32-E72D297353CC}">
              <c16:uniqueId val="{00000000-C8AA-0E4C-8EF6-9B5E7571A847}"/>
            </c:ext>
          </c:extLst>
        </c:ser>
        <c:ser>
          <c:idx val="4"/>
          <c:order val="1"/>
          <c:tx>
            <c:strRef>
              <c:f>'Pivot - Australia trend'!$A$34</c:f>
              <c:strCache>
                <c:ptCount val="1"/>
                <c:pt idx="0">
                  <c:v>Temporary Skilled and working holiday</c:v>
                </c:pt>
              </c:strCache>
            </c:strRef>
          </c:tx>
          <c:spPr>
            <a:ln w="28575" cap="rnd">
              <a:solidFill>
                <a:schemeClr val="bg1">
                  <a:lumMod val="75000"/>
                </a:schemeClr>
              </a:solidFill>
              <a:prstDash val="dash"/>
              <a:round/>
            </a:ln>
            <a:effectLst/>
          </c:spPr>
          <c:marker>
            <c:symbol val="none"/>
          </c:marker>
          <c:dLbls>
            <c:dLbl>
              <c:idx val="7"/>
              <c:layout>
                <c:manualLayout>
                  <c:x val="-7.3615019120031461E-2"/>
                  <c:y val="-0.1204300803363914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C8AA-0E4C-8EF6-9B5E7571A84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trend'!$B$34:$V$34</c:f>
              <c:numCache>
                <c:formatCode>#,##0</c:formatCode>
                <c:ptCount val="21"/>
                <c:pt idx="0">
                  <c:v>19280</c:v>
                </c:pt>
                <c:pt idx="1">
                  <c:v>33490</c:v>
                </c:pt>
                <c:pt idx="2">
                  <c:v>43440</c:v>
                </c:pt>
                <c:pt idx="3">
                  <c:v>54760</c:v>
                </c:pt>
                <c:pt idx="4">
                  <c:v>54320</c:v>
                </c:pt>
                <c:pt idx="5">
                  <c:v>29670</c:v>
                </c:pt>
                <c:pt idx="6">
                  <c:v>50790</c:v>
                </c:pt>
                <c:pt idx="7">
                  <c:v>73420</c:v>
                </c:pt>
                <c:pt idx="8">
                  <c:v>63620</c:v>
                </c:pt>
                <c:pt idx="9">
                  <c:v>37800</c:v>
                </c:pt>
                <c:pt idx="10">
                  <c:v>33170</c:v>
                </c:pt>
                <c:pt idx="11">
                  <c:v>34240</c:v>
                </c:pt>
                <c:pt idx="12">
                  <c:v>41160</c:v>
                </c:pt>
                <c:pt idx="13">
                  <c:v>39930</c:v>
                </c:pt>
                <c:pt idx="14">
                  <c:v>40950</c:v>
                </c:pt>
                <c:pt idx="15">
                  <c:v>27620</c:v>
                </c:pt>
                <c:pt idx="16">
                  <c:v>-9170</c:v>
                </c:pt>
                <c:pt idx="17">
                  <c:v>31580</c:v>
                </c:pt>
                <c:pt idx="18">
                  <c:v>114330</c:v>
                </c:pt>
                <c:pt idx="19">
                  <c:v>109390</c:v>
                </c:pt>
                <c:pt idx="20">
                  <c:v>89090</c:v>
                </c:pt>
              </c:numCache>
            </c:numRef>
          </c:val>
          <c:smooth val="0"/>
          <c:extLst>
            <c:ext xmlns:c16="http://schemas.microsoft.com/office/drawing/2014/chart" uri="{C3380CC4-5D6E-409C-BE32-E72D297353CC}">
              <c16:uniqueId val="{00000001-C8AA-0E4C-8EF6-9B5E7571A847}"/>
            </c:ext>
          </c:extLst>
        </c:ser>
        <c:ser>
          <c:idx val="5"/>
          <c:order val="2"/>
          <c:tx>
            <c:strRef>
              <c:f>'Pivot - Australia trend'!$A$35</c:f>
              <c:strCache>
                <c:ptCount val="1"/>
                <c:pt idx="0">
                  <c:v>Temporary Visitors</c:v>
                </c:pt>
              </c:strCache>
            </c:strRef>
          </c:tx>
          <c:spPr>
            <a:ln w="28575" cap="rnd">
              <a:solidFill>
                <a:schemeClr val="bg1">
                  <a:lumMod val="50000"/>
                </a:schemeClr>
              </a:solidFill>
              <a:round/>
            </a:ln>
            <a:effectLst/>
          </c:spPr>
          <c:marker>
            <c:symbol val="none"/>
          </c:marker>
          <c:dLbls>
            <c:dLbl>
              <c:idx val="15"/>
              <c:layout>
                <c:manualLayout>
                  <c:x val="-7.2112671791051283E-2"/>
                  <c:y val="-8.602148595456529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C8AA-0E4C-8EF6-9B5E7571A84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trend'!$B$35:$V$35</c:f>
              <c:numCache>
                <c:formatCode>#,##0</c:formatCode>
                <c:ptCount val="21"/>
                <c:pt idx="0">
                  <c:v>21450</c:v>
                </c:pt>
                <c:pt idx="1">
                  <c:v>20590</c:v>
                </c:pt>
                <c:pt idx="2">
                  <c:v>25850</c:v>
                </c:pt>
                <c:pt idx="3">
                  <c:v>28950</c:v>
                </c:pt>
                <c:pt idx="4">
                  <c:v>21490</c:v>
                </c:pt>
                <c:pt idx="5">
                  <c:v>24010</c:v>
                </c:pt>
                <c:pt idx="6">
                  <c:v>25290</c:v>
                </c:pt>
                <c:pt idx="7">
                  <c:v>28850</c:v>
                </c:pt>
                <c:pt idx="8">
                  <c:v>32890</c:v>
                </c:pt>
                <c:pt idx="9">
                  <c:v>32210</c:v>
                </c:pt>
                <c:pt idx="10">
                  <c:v>38040</c:v>
                </c:pt>
                <c:pt idx="11">
                  <c:v>44090</c:v>
                </c:pt>
                <c:pt idx="12">
                  <c:v>53800</c:v>
                </c:pt>
                <c:pt idx="13">
                  <c:v>58600</c:v>
                </c:pt>
                <c:pt idx="14">
                  <c:v>63910</c:v>
                </c:pt>
                <c:pt idx="15">
                  <c:v>100860</c:v>
                </c:pt>
                <c:pt idx="16">
                  <c:v>-7320</c:v>
                </c:pt>
                <c:pt idx="17">
                  <c:v>30310</c:v>
                </c:pt>
                <c:pt idx="18">
                  <c:v>89950</c:v>
                </c:pt>
                <c:pt idx="19">
                  <c:v>72780</c:v>
                </c:pt>
                <c:pt idx="20">
                  <c:v>37740</c:v>
                </c:pt>
              </c:numCache>
            </c:numRef>
          </c:val>
          <c:smooth val="0"/>
          <c:extLst>
            <c:ext xmlns:c16="http://schemas.microsoft.com/office/drawing/2014/chart" uri="{C3380CC4-5D6E-409C-BE32-E72D297353CC}">
              <c16:uniqueId val="{00000002-C8AA-0E4C-8EF6-9B5E7571A847}"/>
            </c:ext>
          </c:extLst>
        </c:ser>
        <c:ser>
          <c:idx val="6"/>
          <c:order val="3"/>
          <c:tx>
            <c:strRef>
              <c:f>'Pivot - Australia trend'!$A$36</c:f>
              <c:strCache>
                <c:ptCount val="1"/>
                <c:pt idx="0">
                  <c:v>Temporary Other</c:v>
                </c:pt>
              </c:strCache>
            </c:strRef>
          </c:tx>
          <c:spPr>
            <a:ln w="28575" cap="rnd">
              <a:solidFill>
                <a:schemeClr val="tx1"/>
              </a:solidFill>
              <a:round/>
            </a:ln>
            <a:effectLst/>
          </c:spPr>
          <c:marker>
            <c:symbol val="none"/>
          </c:marker>
          <c:dLbls>
            <c:dLbl>
              <c:idx val="11"/>
              <c:layout>
                <c:manualLayout>
                  <c:x val="-2.4037557263683722E-2"/>
                  <c:y val="7.455195449395669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C8AA-0E4C-8EF6-9B5E7571A84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trend'!$B$36:$V$36</c:f>
              <c:numCache>
                <c:formatCode>#,##0</c:formatCode>
                <c:ptCount val="21"/>
                <c:pt idx="0">
                  <c:v>-3890</c:v>
                </c:pt>
                <c:pt idx="1">
                  <c:v>-4350</c:v>
                </c:pt>
                <c:pt idx="2">
                  <c:v>-4450</c:v>
                </c:pt>
                <c:pt idx="3">
                  <c:v>-4880</c:v>
                </c:pt>
                <c:pt idx="4">
                  <c:v>-8650</c:v>
                </c:pt>
                <c:pt idx="5">
                  <c:v>-11980</c:v>
                </c:pt>
                <c:pt idx="6">
                  <c:v>-12950</c:v>
                </c:pt>
                <c:pt idx="7">
                  <c:v>-11970</c:v>
                </c:pt>
                <c:pt idx="8">
                  <c:v>-12740</c:v>
                </c:pt>
                <c:pt idx="9">
                  <c:v>-14800</c:v>
                </c:pt>
                <c:pt idx="10">
                  <c:v>-13420</c:v>
                </c:pt>
                <c:pt idx="11">
                  <c:v>-13880</c:v>
                </c:pt>
                <c:pt idx="12">
                  <c:v>-13960</c:v>
                </c:pt>
                <c:pt idx="13">
                  <c:v>-16990</c:v>
                </c:pt>
                <c:pt idx="14">
                  <c:v>-19630</c:v>
                </c:pt>
                <c:pt idx="15">
                  <c:v>-21190</c:v>
                </c:pt>
                <c:pt idx="16">
                  <c:v>-39790</c:v>
                </c:pt>
                <c:pt idx="17">
                  <c:v>-9690</c:v>
                </c:pt>
                <c:pt idx="18">
                  <c:v>15750</c:v>
                </c:pt>
                <c:pt idx="19">
                  <c:v>-4890</c:v>
                </c:pt>
                <c:pt idx="20">
                  <c:v>-19750</c:v>
                </c:pt>
              </c:numCache>
            </c:numRef>
          </c:val>
          <c:smooth val="0"/>
          <c:extLst>
            <c:ext xmlns:c16="http://schemas.microsoft.com/office/drawing/2014/chart" uri="{C3380CC4-5D6E-409C-BE32-E72D297353CC}">
              <c16:uniqueId val="{00000003-C8AA-0E4C-8EF6-9B5E7571A847}"/>
            </c:ext>
          </c:extLst>
        </c:ser>
        <c:dLbls>
          <c:showLegendKey val="0"/>
          <c:showVal val="0"/>
          <c:showCatName val="0"/>
          <c:showSerName val="0"/>
          <c:showPercent val="0"/>
          <c:showBubbleSize val="0"/>
        </c:dLbls>
        <c:smooth val="0"/>
        <c:axId val="1012604976"/>
        <c:axId val="70111743"/>
      </c:lineChart>
      <c:catAx>
        <c:axId val="1012604976"/>
        <c:scaling>
          <c:orientation val="minMax"/>
        </c:scaling>
        <c:delete val="1"/>
        <c:axPos val="b"/>
        <c:numFmt formatCode="General" sourceLinked="1"/>
        <c:majorTickMark val="none"/>
        <c:minorTickMark val="none"/>
        <c:tickLblPos val="low"/>
        <c:crossAx val="70111743"/>
        <c:crosses val="autoZero"/>
        <c:auto val="1"/>
        <c:lblAlgn val="ctr"/>
        <c:lblOffset val="100"/>
        <c:noMultiLvlLbl val="0"/>
      </c:catAx>
      <c:valAx>
        <c:axId val="70111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6049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Net</a:t>
            </a:r>
            <a:r>
              <a:rPr lang="en-GB" baseline="0"/>
              <a:t> migration from permanent visas has been steady or slightly declining over time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'Pivot - Australia trend'!$A$30</c:f>
              <c:strCache>
                <c:ptCount val="1"/>
                <c:pt idx="0">
                  <c:v>Permanent Family</c:v>
                </c:pt>
              </c:strCache>
            </c:strRef>
          </c:tx>
          <c:spPr>
            <a:ln w="28575" cap="rnd">
              <a:solidFill>
                <a:schemeClr val="bg1">
                  <a:lumMod val="75000"/>
                </a:schemeClr>
              </a:solidFill>
              <a:prstDash val="dash"/>
              <a:round/>
            </a:ln>
            <a:effectLst/>
          </c:spPr>
          <c:marker>
            <c:symbol val="none"/>
          </c:marker>
          <c:dLbls>
            <c:dLbl>
              <c:idx val="3"/>
              <c:layout>
                <c:manualLayout>
                  <c:x val="-7.8122051865518877E-2"/>
                  <c:y val="7.741935483870968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8C1F-7D49-B046-5139200EC47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trend'!$B$30:$V$30</c:f>
              <c:numCache>
                <c:formatCode>#,##0</c:formatCode>
                <c:ptCount val="21"/>
                <c:pt idx="0">
                  <c:v>24340</c:v>
                </c:pt>
                <c:pt idx="1">
                  <c:v>26170</c:v>
                </c:pt>
                <c:pt idx="2">
                  <c:v>27980</c:v>
                </c:pt>
                <c:pt idx="3">
                  <c:v>28290</c:v>
                </c:pt>
                <c:pt idx="4">
                  <c:v>30250</c:v>
                </c:pt>
                <c:pt idx="5">
                  <c:v>30120</c:v>
                </c:pt>
                <c:pt idx="6">
                  <c:v>27860</c:v>
                </c:pt>
                <c:pt idx="7">
                  <c:v>29180</c:v>
                </c:pt>
                <c:pt idx="8">
                  <c:v>29670</c:v>
                </c:pt>
                <c:pt idx="9">
                  <c:v>29810</c:v>
                </c:pt>
                <c:pt idx="10">
                  <c:v>25900</c:v>
                </c:pt>
                <c:pt idx="11">
                  <c:v>25800</c:v>
                </c:pt>
                <c:pt idx="12">
                  <c:v>24070</c:v>
                </c:pt>
                <c:pt idx="13">
                  <c:v>20720</c:v>
                </c:pt>
                <c:pt idx="14">
                  <c:v>18510</c:v>
                </c:pt>
                <c:pt idx="15">
                  <c:v>13920</c:v>
                </c:pt>
                <c:pt idx="16">
                  <c:v>11470</c:v>
                </c:pt>
                <c:pt idx="17">
                  <c:v>19540</c:v>
                </c:pt>
                <c:pt idx="18">
                  <c:v>15490</c:v>
                </c:pt>
                <c:pt idx="19">
                  <c:v>18020</c:v>
                </c:pt>
                <c:pt idx="20">
                  <c:v>19550</c:v>
                </c:pt>
              </c:numCache>
            </c:numRef>
          </c:val>
          <c:smooth val="0"/>
          <c:extLst>
            <c:ext xmlns:c16="http://schemas.microsoft.com/office/drawing/2014/chart" uri="{C3380CC4-5D6E-409C-BE32-E72D297353CC}">
              <c16:uniqueId val="{00000000-8C1F-7D49-B046-5139200EC47C}"/>
            </c:ext>
          </c:extLst>
        </c:ser>
        <c:ser>
          <c:idx val="1"/>
          <c:order val="1"/>
          <c:tx>
            <c:strRef>
              <c:f>'Pivot - Australia trend'!$A$31</c:f>
              <c:strCache>
                <c:ptCount val="1"/>
                <c:pt idx="0">
                  <c:v>Permanent Skilled</c:v>
                </c:pt>
              </c:strCache>
            </c:strRef>
          </c:tx>
          <c:spPr>
            <a:ln w="28575" cap="rnd">
              <a:solidFill>
                <a:schemeClr val="bg1">
                  <a:lumMod val="50000"/>
                </a:schemeClr>
              </a:solidFill>
              <a:round/>
            </a:ln>
            <a:effectLst/>
          </c:spPr>
          <c:marker>
            <c:symbol val="none"/>
          </c:marker>
          <c:dLbls>
            <c:dLbl>
              <c:idx val="12"/>
              <c:layout>
                <c:manualLayout>
                  <c:x val="2.5539901571419631E-2"/>
                  <c:y val="-6.45161290322580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C1F-7D49-B046-5139200EC47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trend'!$B$31:$V$31</c:f>
              <c:numCache>
                <c:formatCode>#,##0</c:formatCode>
                <c:ptCount val="21"/>
                <c:pt idx="0">
                  <c:v>28970</c:v>
                </c:pt>
                <c:pt idx="1">
                  <c:v>35950</c:v>
                </c:pt>
                <c:pt idx="2">
                  <c:v>40400</c:v>
                </c:pt>
                <c:pt idx="3">
                  <c:v>44170</c:v>
                </c:pt>
                <c:pt idx="4">
                  <c:v>41030</c:v>
                </c:pt>
                <c:pt idx="5">
                  <c:v>32050</c:v>
                </c:pt>
                <c:pt idx="6">
                  <c:v>24980</c:v>
                </c:pt>
                <c:pt idx="7">
                  <c:v>33250</c:v>
                </c:pt>
                <c:pt idx="8">
                  <c:v>30540</c:v>
                </c:pt>
                <c:pt idx="9">
                  <c:v>32370</c:v>
                </c:pt>
                <c:pt idx="10">
                  <c:v>33600</c:v>
                </c:pt>
                <c:pt idx="11">
                  <c:v>33280</c:v>
                </c:pt>
                <c:pt idx="12">
                  <c:v>38080</c:v>
                </c:pt>
                <c:pt idx="13">
                  <c:v>35550</c:v>
                </c:pt>
                <c:pt idx="14">
                  <c:v>30740</c:v>
                </c:pt>
                <c:pt idx="15">
                  <c:v>18780</c:v>
                </c:pt>
                <c:pt idx="16">
                  <c:v>8060</c:v>
                </c:pt>
                <c:pt idx="17">
                  <c:v>21170</c:v>
                </c:pt>
                <c:pt idx="18">
                  <c:v>30540</c:v>
                </c:pt>
                <c:pt idx="19">
                  <c:v>35830</c:v>
                </c:pt>
                <c:pt idx="20">
                  <c:v>35210</c:v>
                </c:pt>
              </c:numCache>
            </c:numRef>
          </c:val>
          <c:smooth val="0"/>
          <c:extLst>
            <c:ext xmlns:c16="http://schemas.microsoft.com/office/drawing/2014/chart" uri="{C3380CC4-5D6E-409C-BE32-E72D297353CC}">
              <c16:uniqueId val="{00000001-8C1F-7D49-B046-5139200EC47C}"/>
            </c:ext>
          </c:extLst>
        </c:ser>
        <c:ser>
          <c:idx val="2"/>
          <c:order val="2"/>
          <c:tx>
            <c:strRef>
              <c:f>'Pivot - Australia trend'!$A$32</c:f>
              <c:strCache>
                <c:ptCount val="1"/>
                <c:pt idx="0">
                  <c:v>Permanent Other</c:v>
                </c:pt>
              </c:strCache>
            </c:strRef>
          </c:tx>
          <c:spPr>
            <a:ln w="28575" cap="rnd">
              <a:solidFill>
                <a:schemeClr val="tx1"/>
              </a:solidFill>
              <a:round/>
            </a:ln>
            <a:effectLst/>
          </c:spPr>
          <c:marker>
            <c:symbol val="none"/>
          </c:marker>
          <c:dLbls>
            <c:dLbl>
              <c:idx val="11"/>
              <c:layout>
                <c:manualLayout>
                  <c:x val="6.0093886050399132E-3"/>
                  <c:y val="7.096774193548387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8C1F-7D49-B046-5139200EC47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trend'!$B$32:$V$32</c:f>
              <c:numCache>
                <c:formatCode>#,##0</c:formatCode>
                <c:ptCount val="21"/>
                <c:pt idx="0">
                  <c:v>11870</c:v>
                </c:pt>
                <c:pt idx="1">
                  <c:v>11110</c:v>
                </c:pt>
                <c:pt idx="2">
                  <c:v>11420</c:v>
                </c:pt>
                <c:pt idx="3">
                  <c:v>8480</c:v>
                </c:pt>
                <c:pt idx="4">
                  <c:v>11170</c:v>
                </c:pt>
                <c:pt idx="5">
                  <c:v>8560</c:v>
                </c:pt>
                <c:pt idx="6">
                  <c:v>8070</c:v>
                </c:pt>
                <c:pt idx="7">
                  <c:v>6410</c:v>
                </c:pt>
                <c:pt idx="8">
                  <c:v>7870</c:v>
                </c:pt>
                <c:pt idx="9">
                  <c:v>12480</c:v>
                </c:pt>
                <c:pt idx="10">
                  <c:v>10710</c:v>
                </c:pt>
                <c:pt idx="11">
                  <c:v>10530</c:v>
                </c:pt>
                <c:pt idx="12">
                  <c:v>23570</c:v>
                </c:pt>
                <c:pt idx="13">
                  <c:v>11060</c:v>
                </c:pt>
                <c:pt idx="14">
                  <c:v>14590</c:v>
                </c:pt>
                <c:pt idx="15">
                  <c:v>13790</c:v>
                </c:pt>
                <c:pt idx="16">
                  <c:v>-510</c:v>
                </c:pt>
                <c:pt idx="17">
                  <c:v>6740</c:v>
                </c:pt>
                <c:pt idx="18">
                  <c:v>14220</c:v>
                </c:pt>
                <c:pt idx="19">
                  <c:v>18490</c:v>
                </c:pt>
                <c:pt idx="20">
                  <c:v>14820</c:v>
                </c:pt>
              </c:numCache>
            </c:numRef>
          </c:val>
          <c:smooth val="0"/>
          <c:extLst>
            <c:ext xmlns:c16="http://schemas.microsoft.com/office/drawing/2014/chart" uri="{C3380CC4-5D6E-409C-BE32-E72D297353CC}">
              <c16:uniqueId val="{00000002-8C1F-7D49-B046-5139200EC47C}"/>
            </c:ext>
          </c:extLst>
        </c:ser>
        <c:dLbls>
          <c:showLegendKey val="0"/>
          <c:showVal val="0"/>
          <c:showCatName val="0"/>
          <c:showSerName val="0"/>
          <c:showPercent val="0"/>
          <c:showBubbleSize val="0"/>
        </c:dLbls>
        <c:smooth val="0"/>
        <c:axId val="2065502624"/>
        <c:axId val="2065504336"/>
      </c:lineChart>
      <c:catAx>
        <c:axId val="20655026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065504336"/>
        <c:crosses val="autoZero"/>
        <c:auto val="1"/>
        <c:lblAlgn val="ctr"/>
        <c:lblOffset val="100"/>
        <c:noMultiLvlLbl val="0"/>
      </c:catAx>
      <c:valAx>
        <c:axId val="20655043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55026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Trends in net migration by group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'Pivot - Australia trend'!$A$30</c:f>
              <c:strCache>
                <c:ptCount val="1"/>
                <c:pt idx="0">
                  <c:v>Permanent Family</c:v>
                </c:pt>
              </c:strCache>
            </c:strRef>
          </c:tx>
          <c:spPr>
            <a:ln w="28575" cap="rnd">
              <a:solidFill>
                <a:schemeClr val="accent1"/>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trend'!$B$30:$V$30</c:f>
              <c:numCache>
                <c:formatCode>#,##0</c:formatCode>
                <c:ptCount val="21"/>
                <c:pt idx="0">
                  <c:v>24340</c:v>
                </c:pt>
                <c:pt idx="1">
                  <c:v>26170</c:v>
                </c:pt>
                <c:pt idx="2">
                  <c:v>27980</c:v>
                </c:pt>
                <c:pt idx="3">
                  <c:v>28290</c:v>
                </c:pt>
                <c:pt idx="4">
                  <c:v>30250</c:v>
                </c:pt>
                <c:pt idx="5">
                  <c:v>30120</c:v>
                </c:pt>
                <c:pt idx="6">
                  <c:v>27860</c:v>
                </c:pt>
                <c:pt idx="7">
                  <c:v>29180</c:v>
                </c:pt>
                <c:pt idx="8">
                  <c:v>29670</c:v>
                </c:pt>
                <c:pt idx="9">
                  <c:v>29810</c:v>
                </c:pt>
                <c:pt idx="10">
                  <c:v>25900</c:v>
                </c:pt>
                <c:pt idx="11">
                  <c:v>25800</c:v>
                </c:pt>
                <c:pt idx="12">
                  <c:v>24070</c:v>
                </c:pt>
                <c:pt idx="13">
                  <c:v>20720</c:v>
                </c:pt>
                <c:pt idx="14">
                  <c:v>18510</c:v>
                </c:pt>
                <c:pt idx="15">
                  <c:v>13920</c:v>
                </c:pt>
                <c:pt idx="16">
                  <c:v>11470</c:v>
                </c:pt>
                <c:pt idx="17">
                  <c:v>19540</c:v>
                </c:pt>
                <c:pt idx="18">
                  <c:v>15490</c:v>
                </c:pt>
                <c:pt idx="19">
                  <c:v>18020</c:v>
                </c:pt>
                <c:pt idx="20">
                  <c:v>19550</c:v>
                </c:pt>
              </c:numCache>
            </c:numRef>
          </c:val>
          <c:smooth val="0"/>
          <c:extLst>
            <c:ext xmlns:c16="http://schemas.microsoft.com/office/drawing/2014/chart" uri="{C3380CC4-5D6E-409C-BE32-E72D297353CC}">
              <c16:uniqueId val="{00000000-E068-4F44-A6B9-D6495627D2C7}"/>
            </c:ext>
          </c:extLst>
        </c:ser>
        <c:ser>
          <c:idx val="1"/>
          <c:order val="1"/>
          <c:tx>
            <c:strRef>
              <c:f>'Pivot - Australia trend'!$A$31</c:f>
              <c:strCache>
                <c:ptCount val="1"/>
                <c:pt idx="0">
                  <c:v>Permanent Skilled</c:v>
                </c:pt>
              </c:strCache>
            </c:strRef>
          </c:tx>
          <c:spPr>
            <a:ln w="28575" cap="rnd">
              <a:solidFill>
                <a:schemeClr val="accent2"/>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trend'!$B$31:$V$31</c:f>
              <c:numCache>
                <c:formatCode>#,##0</c:formatCode>
                <c:ptCount val="21"/>
                <c:pt idx="0">
                  <c:v>28970</c:v>
                </c:pt>
                <c:pt idx="1">
                  <c:v>35950</c:v>
                </c:pt>
                <c:pt idx="2">
                  <c:v>40400</c:v>
                </c:pt>
                <c:pt idx="3">
                  <c:v>44170</c:v>
                </c:pt>
                <c:pt idx="4">
                  <c:v>41030</c:v>
                </c:pt>
                <c:pt idx="5">
                  <c:v>32050</c:v>
                </c:pt>
                <c:pt idx="6">
                  <c:v>24980</c:v>
                </c:pt>
                <c:pt idx="7">
                  <c:v>33250</c:v>
                </c:pt>
                <c:pt idx="8">
                  <c:v>30540</c:v>
                </c:pt>
                <c:pt idx="9">
                  <c:v>32370</c:v>
                </c:pt>
                <c:pt idx="10">
                  <c:v>33600</c:v>
                </c:pt>
                <c:pt idx="11">
                  <c:v>33280</c:v>
                </c:pt>
                <c:pt idx="12">
                  <c:v>38080</c:v>
                </c:pt>
                <c:pt idx="13">
                  <c:v>35550</c:v>
                </c:pt>
                <c:pt idx="14">
                  <c:v>30740</c:v>
                </c:pt>
                <c:pt idx="15">
                  <c:v>18780</c:v>
                </c:pt>
                <c:pt idx="16">
                  <c:v>8060</c:v>
                </c:pt>
                <c:pt idx="17">
                  <c:v>21170</c:v>
                </c:pt>
                <c:pt idx="18">
                  <c:v>30540</c:v>
                </c:pt>
                <c:pt idx="19">
                  <c:v>35830</c:v>
                </c:pt>
                <c:pt idx="20">
                  <c:v>35210</c:v>
                </c:pt>
              </c:numCache>
            </c:numRef>
          </c:val>
          <c:smooth val="0"/>
          <c:extLst>
            <c:ext xmlns:c16="http://schemas.microsoft.com/office/drawing/2014/chart" uri="{C3380CC4-5D6E-409C-BE32-E72D297353CC}">
              <c16:uniqueId val="{00000001-E068-4F44-A6B9-D6495627D2C7}"/>
            </c:ext>
          </c:extLst>
        </c:ser>
        <c:ser>
          <c:idx val="2"/>
          <c:order val="2"/>
          <c:tx>
            <c:strRef>
              <c:f>'Pivot - Australia trend'!$A$32</c:f>
              <c:strCache>
                <c:ptCount val="1"/>
                <c:pt idx="0">
                  <c:v>Permanent Other</c:v>
                </c:pt>
              </c:strCache>
            </c:strRef>
          </c:tx>
          <c:spPr>
            <a:ln w="28575" cap="rnd">
              <a:solidFill>
                <a:schemeClr val="accent3"/>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trend'!$B$32:$V$32</c:f>
              <c:numCache>
                <c:formatCode>#,##0</c:formatCode>
                <c:ptCount val="21"/>
                <c:pt idx="0">
                  <c:v>11870</c:v>
                </c:pt>
                <c:pt idx="1">
                  <c:v>11110</c:v>
                </c:pt>
                <c:pt idx="2">
                  <c:v>11420</c:v>
                </c:pt>
                <c:pt idx="3">
                  <c:v>8480</c:v>
                </c:pt>
                <c:pt idx="4">
                  <c:v>11170</c:v>
                </c:pt>
                <c:pt idx="5">
                  <c:v>8560</c:v>
                </c:pt>
                <c:pt idx="6">
                  <c:v>8070</c:v>
                </c:pt>
                <c:pt idx="7">
                  <c:v>6410</c:v>
                </c:pt>
                <c:pt idx="8">
                  <c:v>7870</c:v>
                </c:pt>
                <c:pt idx="9">
                  <c:v>12480</c:v>
                </c:pt>
                <c:pt idx="10">
                  <c:v>10710</c:v>
                </c:pt>
                <c:pt idx="11">
                  <c:v>10530</c:v>
                </c:pt>
                <c:pt idx="12">
                  <c:v>23570</c:v>
                </c:pt>
                <c:pt idx="13">
                  <c:v>11060</c:v>
                </c:pt>
                <c:pt idx="14">
                  <c:v>14590</c:v>
                </c:pt>
                <c:pt idx="15">
                  <c:v>13790</c:v>
                </c:pt>
                <c:pt idx="16">
                  <c:v>-510</c:v>
                </c:pt>
                <c:pt idx="17">
                  <c:v>6740</c:v>
                </c:pt>
                <c:pt idx="18">
                  <c:v>14220</c:v>
                </c:pt>
                <c:pt idx="19">
                  <c:v>18490</c:v>
                </c:pt>
                <c:pt idx="20">
                  <c:v>14820</c:v>
                </c:pt>
              </c:numCache>
            </c:numRef>
          </c:val>
          <c:smooth val="0"/>
          <c:extLst>
            <c:ext xmlns:c16="http://schemas.microsoft.com/office/drawing/2014/chart" uri="{C3380CC4-5D6E-409C-BE32-E72D297353CC}">
              <c16:uniqueId val="{00000002-E068-4F44-A6B9-D6495627D2C7}"/>
            </c:ext>
          </c:extLst>
        </c:ser>
        <c:ser>
          <c:idx val="3"/>
          <c:order val="3"/>
          <c:tx>
            <c:strRef>
              <c:f>'Pivot - Australia trend'!$A$33</c:f>
              <c:strCache>
                <c:ptCount val="1"/>
                <c:pt idx="0">
                  <c:v>Temporary Students</c:v>
                </c:pt>
              </c:strCache>
            </c:strRef>
          </c:tx>
          <c:spPr>
            <a:ln w="28575" cap="rnd">
              <a:solidFill>
                <a:schemeClr val="accent4"/>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trend'!$B$33:$V$33</c:f>
              <c:numCache>
                <c:formatCode>#,##0</c:formatCode>
                <c:ptCount val="21"/>
                <c:pt idx="0">
                  <c:v>44940</c:v>
                </c:pt>
                <c:pt idx="1">
                  <c:v>47020</c:v>
                </c:pt>
                <c:pt idx="2">
                  <c:v>78240</c:v>
                </c:pt>
                <c:pt idx="3">
                  <c:v>107710</c:v>
                </c:pt>
                <c:pt idx="4">
                  <c:v>122050</c:v>
                </c:pt>
                <c:pt idx="5">
                  <c:v>64890</c:v>
                </c:pt>
                <c:pt idx="6">
                  <c:v>25020</c:v>
                </c:pt>
                <c:pt idx="7">
                  <c:v>25700</c:v>
                </c:pt>
                <c:pt idx="8">
                  <c:v>41260</c:v>
                </c:pt>
                <c:pt idx="9">
                  <c:v>70180</c:v>
                </c:pt>
                <c:pt idx="10">
                  <c:v>77080</c:v>
                </c:pt>
                <c:pt idx="11">
                  <c:v>88020</c:v>
                </c:pt>
                <c:pt idx="12">
                  <c:v>102600</c:v>
                </c:pt>
                <c:pt idx="13">
                  <c:v>102220</c:v>
                </c:pt>
                <c:pt idx="14">
                  <c:v>96900</c:v>
                </c:pt>
                <c:pt idx="15">
                  <c:v>9520</c:v>
                </c:pt>
                <c:pt idx="16">
                  <c:v>-60670</c:v>
                </c:pt>
                <c:pt idx="17">
                  <c:v>114560</c:v>
                </c:pt>
                <c:pt idx="18">
                  <c:v>262270</c:v>
                </c:pt>
                <c:pt idx="19">
                  <c:v>173950</c:v>
                </c:pt>
                <c:pt idx="20">
                  <c:v>108070</c:v>
                </c:pt>
              </c:numCache>
            </c:numRef>
          </c:val>
          <c:smooth val="0"/>
          <c:extLst>
            <c:ext xmlns:c16="http://schemas.microsoft.com/office/drawing/2014/chart" uri="{C3380CC4-5D6E-409C-BE32-E72D297353CC}">
              <c16:uniqueId val="{00000003-E068-4F44-A6B9-D6495627D2C7}"/>
            </c:ext>
          </c:extLst>
        </c:ser>
        <c:ser>
          <c:idx val="4"/>
          <c:order val="4"/>
          <c:tx>
            <c:strRef>
              <c:f>'Pivot - Australia trend'!$A$34</c:f>
              <c:strCache>
                <c:ptCount val="1"/>
                <c:pt idx="0">
                  <c:v>Temporary Skilled and working holiday</c:v>
                </c:pt>
              </c:strCache>
            </c:strRef>
          </c:tx>
          <c:spPr>
            <a:ln w="28575" cap="rnd">
              <a:solidFill>
                <a:schemeClr val="accent5"/>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trend'!$B$34:$V$34</c:f>
              <c:numCache>
                <c:formatCode>#,##0</c:formatCode>
                <c:ptCount val="21"/>
                <c:pt idx="0">
                  <c:v>19280</c:v>
                </c:pt>
                <c:pt idx="1">
                  <c:v>33490</c:v>
                </c:pt>
                <c:pt idx="2">
                  <c:v>43440</c:v>
                </c:pt>
                <c:pt idx="3">
                  <c:v>54760</c:v>
                </c:pt>
                <c:pt idx="4">
                  <c:v>54320</c:v>
                </c:pt>
                <c:pt idx="5">
                  <c:v>29670</c:v>
                </c:pt>
                <c:pt idx="6">
                  <c:v>50790</c:v>
                </c:pt>
                <c:pt idx="7">
                  <c:v>73420</c:v>
                </c:pt>
                <c:pt idx="8">
                  <c:v>63620</c:v>
                </c:pt>
                <c:pt idx="9">
                  <c:v>37800</c:v>
                </c:pt>
                <c:pt idx="10">
                  <c:v>33170</c:v>
                </c:pt>
                <c:pt idx="11">
                  <c:v>34240</c:v>
                </c:pt>
                <c:pt idx="12">
                  <c:v>41160</c:v>
                </c:pt>
                <c:pt idx="13">
                  <c:v>39930</c:v>
                </c:pt>
                <c:pt idx="14">
                  <c:v>40950</c:v>
                </c:pt>
                <c:pt idx="15">
                  <c:v>27620</c:v>
                </c:pt>
                <c:pt idx="16">
                  <c:v>-9170</c:v>
                </c:pt>
                <c:pt idx="17">
                  <c:v>31580</c:v>
                </c:pt>
                <c:pt idx="18">
                  <c:v>114330</c:v>
                </c:pt>
                <c:pt idx="19">
                  <c:v>109390</c:v>
                </c:pt>
                <c:pt idx="20">
                  <c:v>89090</c:v>
                </c:pt>
              </c:numCache>
            </c:numRef>
          </c:val>
          <c:smooth val="0"/>
          <c:extLst>
            <c:ext xmlns:c16="http://schemas.microsoft.com/office/drawing/2014/chart" uri="{C3380CC4-5D6E-409C-BE32-E72D297353CC}">
              <c16:uniqueId val="{00000004-E068-4F44-A6B9-D6495627D2C7}"/>
            </c:ext>
          </c:extLst>
        </c:ser>
        <c:ser>
          <c:idx val="5"/>
          <c:order val="5"/>
          <c:tx>
            <c:strRef>
              <c:f>'Pivot - Australia trend'!$A$35</c:f>
              <c:strCache>
                <c:ptCount val="1"/>
                <c:pt idx="0">
                  <c:v>Temporary Visitors</c:v>
                </c:pt>
              </c:strCache>
            </c:strRef>
          </c:tx>
          <c:spPr>
            <a:ln w="28575" cap="rnd">
              <a:solidFill>
                <a:schemeClr val="accent6"/>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trend'!$B$35:$V$35</c:f>
              <c:numCache>
                <c:formatCode>#,##0</c:formatCode>
                <c:ptCount val="21"/>
                <c:pt idx="0">
                  <c:v>21450</c:v>
                </c:pt>
                <c:pt idx="1">
                  <c:v>20590</c:v>
                </c:pt>
                <c:pt idx="2">
                  <c:v>25850</c:v>
                </c:pt>
                <c:pt idx="3">
                  <c:v>28950</c:v>
                </c:pt>
                <c:pt idx="4">
                  <c:v>21490</c:v>
                </c:pt>
                <c:pt idx="5">
                  <c:v>24010</c:v>
                </c:pt>
                <c:pt idx="6">
                  <c:v>25290</c:v>
                </c:pt>
                <c:pt idx="7">
                  <c:v>28850</c:v>
                </c:pt>
                <c:pt idx="8">
                  <c:v>32890</c:v>
                </c:pt>
                <c:pt idx="9">
                  <c:v>32210</c:v>
                </c:pt>
                <c:pt idx="10">
                  <c:v>38040</c:v>
                </c:pt>
                <c:pt idx="11">
                  <c:v>44090</c:v>
                </c:pt>
                <c:pt idx="12">
                  <c:v>53800</c:v>
                </c:pt>
                <c:pt idx="13">
                  <c:v>58600</c:v>
                </c:pt>
                <c:pt idx="14">
                  <c:v>63910</c:v>
                </c:pt>
                <c:pt idx="15">
                  <c:v>100860</c:v>
                </c:pt>
                <c:pt idx="16">
                  <c:v>-7320</c:v>
                </c:pt>
                <c:pt idx="17">
                  <c:v>30310</c:v>
                </c:pt>
                <c:pt idx="18">
                  <c:v>89950</c:v>
                </c:pt>
                <c:pt idx="19">
                  <c:v>72780</c:v>
                </c:pt>
                <c:pt idx="20">
                  <c:v>37740</c:v>
                </c:pt>
              </c:numCache>
            </c:numRef>
          </c:val>
          <c:smooth val="0"/>
          <c:extLst>
            <c:ext xmlns:c16="http://schemas.microsoft.com/office/drawing/2014/chart" uri="{C3380CC4-5D6E-409C-BE32-E72D297353CC}">
              <c16:uniqueId val="{00000005-E068-4F44-A6B9-D6495627D2C7}"/>
            </c:ext>
          </c:extLst>
        </c:ser>
        <c:ser>
          <c:idx val="6"/>
          <c:order val="6"/>
          <c:tx>
            <c:strRef>
              <c:f>'Pivot - Australia trend'!$A$36</c:f>
              <c:strCache>
                <c:ptCount val="1"/>
                <c:pt idx="0">
                  <c:v>Temporary Other</c:v>
                </c:pt>
              </c:strCache>
            </c:strRef>
          </c:tx>
          <c:spPr>
            <a:ln w="28575" cap="rnd">
              <a:solidFill>
                <a:schemeClr val="accent1">
                  <a:lumMod val="60000"/>
                </a:schemeClr>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trend'!$B$36:$V$36</c:f>
              <c:numCache>
                <c:formatCode>#,##0</c:formatCode>
                <c:ptCount val="21"/>
                <c:pt idx="0">
                  <c:v>-3890</c:v>
                </c:pt>
                <c:pt idx="1">
                  <c:v>-4350</c:v>
                </c:pt>
                <c:pt idx="2">
                  <c:v>-4450</c:v>
                </c:pt>
                <c:pt idx="3">
                  <c:v>-4880</c:v>
                </c:pt>
                <c:pt idx="4">
                  <c:v>-8650</c:v>
                </c:pt>
                <c:pt idx="5">
                  <c:v>-11980</c:v>
                </c:pt>
                <c:pt idx="6">
                  <c:v>-12950</c:v>
                </c:pt>
                <c:pt idx="7">
                  <c:v>-11970</c:v>
                </c:pt>
                <c:pt idx="8">
                  <c:v>-12740</c:v>
                </c:pt>
                <c:pt idx="9">
                  <c:v>-14800</c:v>
                </c:pt>
                <c:pt idx="10">
                  <c:v>-13420</c:v>
                </c:pt>
                <c:pt idx="11">
                  <c:v>-13880</c:v>
                </c:pt>
                <c:pt idx="12">
                  <c:v>-13960</c:v>
                </c:pt>
                <c:pt idx="13">
                  <c:v>-16990</c:v>
                </c:pt>
                <c:pt idx="14">
                  <c:v>-19630</c:v>
                </c:pt>
                <c:pt idx="15">
                  <c:v>-21190</c:v>
                </c:pt>
                <c:pt idx="16">
                  <c:v>-39790</c:v>
                </c:pt>
                <c:pt idx="17">
                  <c:v>-9690</c:v>
                </c:pt>
                <c:pt idx="18">
                  <c:v>15750</c:v>
                </c:pt>
                <c:pt idx="19">
                  <c:v>-4890</c:v>
                </c:pt>
                <c:pt idx="20">
                  <c:v>-19750</c:v>
                </c:pt>
              </c:numCache>
            </c:numRef>
          </c:val>
          <c:smooth val="0"/>
          <c:extLst>
            <c:ext xmlns:c16="http://schemas.microsoft.com/office/drawing/2014/chart" uri="{C3380CC4-5D6E-409C-BE32-E72D297353CC}">
              <c16:uniqueId val="{00000006-E068-4F44-A6B9-D6495627D2C7}"/>
            </c:ext>
          </c:extLst>
        </c:ser>
        <c:ser>
          <c:idx val="7"/>
          <c:order val="7"/>
          <c:tx>
            <c:strRef>
              <c:f>'Pivot - Australia trend'!$A$37</c:f>
              <c:strCache>
                <c:ptCount val="1"/>
                <c:pt idx="0">
                  <c:v>Australia and New Zealand persons</c:v>
                </c:pt>
              </c:strCache>
            </c:strRef>
          </c:tx>
          <c:spPr>
            <a:ln w="28575" cap="rnd">
              <a:solidFill>
                <a:schemeClr val="accent2">
                  <a:lumMod val="60000"/>
                </a:schemeClr>
              </a:solidFill>
              <a:round/>
            </a:ln>
            <a:effectLst/>
          </c:spPr>
          <c:marker>
            <c:symbol val="none"/>
          </c:marker>
          <c:cat>
            <c:strRef>
              <c:f>'Pivot - Australia trend'!$B$29:$V$29</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strCache>
            </c:strRef>
          </c:cat>
          <c:val>
            <c:numRef>
              <c:f>'Pivot - Australia trend'!$B$37:$V$37</c:f>
              <c:numCache>
                <c:formatCode>#,##0</c:formatCode>
                <c:ptCount val="21"/>
                <c:pt idx="0">
                  <c:v>-810</c:v>
                </c:pt>
                <c:pt idx="1">
                  <c:v>4230</c:v>
                </c:pt>
                <c:pt idx="2">
                  <c:v>11780</c:v>
                </c:pt>
                <c:pt idx="3">
                  <c:v>16080</c:v>
                </c:pt>
                <c:pt idx="4">
                  <c:v>27500</c:v>
                </c:pt>
                <c:pt idx="5">
                  <c:v>16370</c:v>
                </c:pt>
                <c:pt idx="6">
                  <c:v>28000</c:v>
                </c:pt>
                <c:pt idx="7">
                  <c:v>37830</c:v>
                </c:pt>
                <c:pt idx="8">
                  <c:v>25470</c:v>
                </c:pt>
                <c:pt idx="9">
                  <c:v>-7530</c:v>
                </c:pt>
                <c:pt idx="10">
                  <c:v>-21220</c:v>
                </c:pt>
                <c:pt idx="11">
                  <c:v>-15430</c:v>
                </c:pt>
                <c:pt idx="12">
                  <c:v>-6550</c:v>
                </c:pt>
                <c:pt idx="13">
                  <c:v>-5140</c:v>
                </c:pt>
                <c:pt idx="14">
                  <c:v>1140</c:v>
                </c:pt>
                <c:pt idx="15">
                  <c:v>37390</c:v>
                </c:pt>
                <c:pt idx="16">
                  <c:v>15260</c:v>
                </c:pt>
                <c:pt idx="17">
                  <c:v>-6300</c:v>
                </c:pt>
                <c:pt idx="18">
                  <c:v>-4200</c:v>
                </c:pt>
                <c:pt idx="19">
                  <c:v>11040</c:v>
                </c:pt>
                <c:pt idx="20">
                  <c:v>20840</c:v>
                </c:pt>
              </c:numCache>
            </c:numRef>
          </c:val>
          <c:smooth val="0"/>
          <c:extLst>
            <c:ext xmlns:c16="http://schemas.microsoft.com/office/drawing/2014/chart" uri="{C3380CC4-5D6E-409C-BE32-E72D297353CC}">
              <c16:uniqueId val="{00000007-E068-4F44-A6B9-D6495627D2C7}"/>
            </c:ext>
          </c:extLst>
        </c:ser>
        <c:dLbls>
          <c:showLegendKey val="0"/>
          <c:showVal val="0"/>
          <c:showCatName val="0"/>
          <c:showSerName val="0"/>
          <c:showPercent val="0"/>
          <c:showBubbleSize val="0"/>
        </c:dLbls>
        <c:smooth val="0"/>
        <c:axId val="1307497727"/>
        <c:axId val="1328996223"/>
      </c:lineChart>
      <c:catAx>
        <c:axId val="130749772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8996223"/>
        <c:crosses val="autoZero"/>
        <c:auto val="1"/>
        <c:lblAlgn val="ctr"/>
        <c:lblOffset val="100"/>
        <c:noMultiLvlLbl val="0"/>
      </c:catAx>
      <c:valAx>
        <c:axId val="132899622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74977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447675</xdr:colOff>
      <xdr:row>0</xdr:row>
      <xdr:rowOff>664380</xdr:rowOff>
    </xdr:to>
    <xdr:pic>
      <xdr:nvPicPr>
        <xdr:cNvPr id="3" name="Picture 3">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9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1C738B3E-9BCD-B144-B31C-89D6381D876B}"/>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811211</xdr:colOff>
      <xdr:row>82</xdr:row>
      <xdr:rowOff>19050</xdr:rowOff>
    </xdr:from>
    <xdr:to>
      <xdr:col>14</xdr:col>
      <xdr:colOff>358775</xdr:colOff>
      <xdr:row>111</xdr:row>
      <xdr:rowOff>58738</xdr:rowOff>
    </xdr:to>
    <xdr:grpSp>
      <xdr:nvGrpSpPr>
        <xdr:cNvPr id="4" name="Group 3">
          <a:extLst>
            <a:ext uri="{FF2B5EF4-FFF2-40B4-BE49-F238E27FC236}">
              <a16:creationId xmlns:a16="http://schemas.microsoft.com/office/drawing/2014/main" id="{CA2A9CBF-24DC-A021-B32C-166088A2515B}"/>
            </a:ext>
          </a:extLst>
        </xdr:cNvPr>
        <xdr:cNvGrpSpPr/>
      </xdr:nvGrpSpPr>
      <xdr:grpSpPr>
        <a:xfrm>
          <a:off x="4824411" y="11398250"/>
          <a:ext cx="8488364" cy="4090988"/>
          <a:chOff x="6159499" y="6524625"/>
          <a:chExt cx="8453439" cy="4183063"/>
        </a:xfrm>
      </xdr:grpSpPr>
      <xdr:graphicFrame macro="">
        <xdr:nvGraphicFramePr>
          <xdr:cNvPr id="2" name="Chart 1">
            <a:extLst>
              <a:ext uri="{FF2B5EF4-FFF2-40B4-BE49-F238E27FC236}">
                <a16:creationId xmlns:a16="http://schemas.microsoft.com/office/drawing/2014/main" id="{71DC662B-FE7C-8A6E-69CF-3C6CED84F5D5}"/>
              </a:ext>
            </a:extLst>
          </xdr:cNvPr>
          <xdr:cNvGraphicFramePr/>
        </xdr:nvGraphicFramePr>
        <xdr:xfrm>
          <a:off x="6159500" y="6524625"/>
          <a:ext cx="8453438" cy="221456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Chart 2">
            <a:extLst>
              <a:ext uri="{FF2B5EF4-FFF2-40B4-BE49-F238E27FC236}">
                <a16:creationId xmlns:a16="http://schemas.microsoft.com/office/drawing/2014/main" id="{F98657AC-D5E0-8BD2-E329-8EE573DA1D10}"/>
              </a:ext>
            </a:extLst>
          </xdr:cNvPr>
          <xdr:cNvGraphicFramePr/>
        </xdr:nvGraphicFramePr>
        <xdr:xfrm>
          <a:off x="6159499" y="8739188"/>
          <a:ext cx="8453439" cy="19685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3</xdr:col>
      <xdr:colOff>785797</xdr:colOff>
      <xdr:row>112</xdr:row>
      <xdr:rowOff>87313</xdr:rowOff>
    </xdr:from>
    <xdr:to>
      <xdr:col>14</xdr:col>
      <xdr:colOff>333361</xdr:colOff>
      <xdr:row>141</xdr:row>
      <xdr:rowOff>127001</xdr:rowOff>
    </xdr:to>
    <xdr:grpSp>
      <xdr:nvGrpSpPr>
        <xdr:cNvPr id="5" name="Group 4">
          <a:extLst>
            <a:ext uri="{FF2B5EF4-FFF2-40B4-BE49-F238E27FC236}">
              <a16:creationId xmlns:a16="http://schemas.microsoft.com/office/drawing/2014/main" id="{064230F7-C03E-164B-9885-B7CC67392E28}"/>
            </a:ext>
          </a:extLst>
        </xdr:cNvPr>
        <xdr:cNvGrpSpPr/>
      </xdr:nvGrpSpPr>
      <xdr:grpSpPr>
        <a:xfrm>
          <a:off x="4798997" y="15657513"/>
          <a:ext cx="8488364" cy="4090988"/>
          <a:chOff x="6159499" y="6524625"/>
          <a:chExt cx="8453439" cy="4183063"/>
        </a:xfrm>
      </xdr:grpSpPr>
      <xdr:graphicFrame macro="">
        <xdr:nvGraphicFramePr>
          <xdr:cNvPr id="6" name="Chart 5">
            <a:extLst>
              <a:ext uri="{FF2B5EF4-FFF2-40B4-BE49-F238E27FC236}">
                <a16:creationId xmlns:a16="http://schemas.microsoft.com/office/drawing/2014/main" id="{97F182C0-2C49-8896-7F40-70AD54A582D1}"/>
              </a:ext>
            </a:extLst>
          </xdr:cNvPr>
          <xdr:cNvGraphicFramePr/>
        </xdr:nvGraphicFramePr>
        <xdr:xfrm>
          <a:off x="6159500" y="6524625"/>
          <a:ext cx="8453438" cy="2214563"/>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7" name="Chart 6">
            <a:extLst>
              <a:ext uri="{FF2B5EF4-FFF2-40B4-BE49-F238E27FC236}">
                <a16:creationId xmlns:a16="http://schemas.microsoft.com/office/drawing/2014/main" id="{F22F6CDD-E393-7036-F88D-83D43378B92A}"/>
              </a:ext>
            </a:extLst>
          </xdr:cNvPr>
          <xdr:cNvGraphicFramePr/>
        </xdr:nvGraphicFramePr>
        <xdr:xfrm>
          <a:off x="6159499" y="8739188"/>
          <a:ext cx="8453439" cy="196850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22225</xdr:colOff>
      <xdr:row>44</xdr:row>
      <xdr:rowOff>88901</xdr:rowOff>
    </xdr:from>
    <xdr:to>
      <xdr:col>14</xdr:col>
      <xdr:colOff>350837</xdr:colOff>
      <xdr:row>80</xdr:row>
      <xdr:rowOff>38895</xdr:rowOff>
    </xdr:to>
    <xdr:graphicFrame macro="">
      <xdr:nvGraphicFramePr>
        <xdr:cNvPr id="8" name="Chart 7">
          <a:extLst>
            <a:ext uri="{FF2B5EF4-FFF2-40B4-BE49-F238E27FC236}">
              <a16:creationId xmlns:a16="http://schemas.microsoft.com/office/drawing/2014/main" id="{964341A7-7E31-26B5-C53B-0EBC9DCF30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969A5765-0B3A-7040-999F-35F910A84F7E}"/>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0E0B6E70-1950-0D44-9E17-FAFAE46422C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44658827-5365-F940-A7E6-DE51BE9ED63C}"/>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DB1EEDBD-D14F-3B49-A454-B51D96080FDC}"/>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5FC13478-760D-2F47-89A8-CA973C9B58A4}"/>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6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B31B8378-7CF4-D648-BF6A-89EFCEED0493}"/>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7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156DA5FC-0A66-B041-ADE2-2EE6DA0677DB}"/>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0</xdr:col>
      <xdr:colOff>895350</xdr:colOff>
      <xdr:row>0</xdr:row>
      <xdr:rowOff>664380</xdr:rowOff>
    </xdr:to>
    <xdr:pic>
      <xdr:nvPicPr>
        <xdr:cNvPr id="2" name="Picture 3">
          <a:extLst>
            <a:ext uri="{FF2B5EF4-FFF2-40B4-BE49-F238E27FC236}">
              <a16:creationId xmlns:a16="http://schemas.microsoft.com/office/drawing/2014/main" id="{00000000-0008-0000-08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0</xdr:row>
      <xdr:rowOff>0</xdr:rowOff>
    </xdr:from>
    <xdr:to>
      <xdr:col>0</xdr:col>
      <xdr:colOff>895350</xdr:colOff>
      <xdr:row>0</xdr:row>
      <xdr:rowOff>664380</xdr:rowOff>
    </xdr:to>
    <xdr:pic>
      <xdr:nvPicPr>
        <xdr:cNvPr id="3" name="Picture 3">
          <a:extLst>
            <a:ext uri="{FF2B5EF4-FFF2-40B4-BE49-F238E27FC236}">
              <a16:creationId xmlns:a16="http://schemas.microsoft.com/office/drawing/2014/main" id="{60FFAFC6-AC50-3140-B5F7-8C84D73410D9}"/>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104775"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rkpriadko15/Downloads/34070DO004_202425.xlsx" TargetMode="External"/><Relationship Id="rId1" Type="http://schemas.openxmlformats.org/officeDocument/2006/relationships/externalLinkPath" Target="/Users/markpriadko15/Downloads/34070DO004_2024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able 4.1"/>
      <sheetName val="Table 4.2"/>
      <sheetName val="Table 4.3"/>
      <sheetName val="Table 4.4"/>
      <sheetName val="Table 4.5"/>
      <sheetName val="Table 4.6"/>
      <sheetName val="Table 4.7"/>
      <sheetName val="Table 4.8"/>
      <sheetName val="Table 4.9"/>
    </sheetNames>
    <sheetDataSet>
      <sheetData sheetId="0">
        <row r="2">
          <cell r="A2" t="str">
            <v>34070DO004_202324 Overseas Migration, 2024-25</v>
          </cell>
        </row>
        <row r="3">
          <cell r="A3" t="str">
            <v>Overseas migrant arrivals and departures, by visa and citizenship groups, by state/territory - financial years, 2004-05 to 2024-25</v>
          </cell>
        </row>
        <row r="4">
          <cell r="A4" t="str">
            <v>Released at 11:30 am (Canberra time) 19 December 2025</v>
          </cell>
        </row>
      </sheetData>
      <sheetData sheetId="1"/>
      <sheetData sheetId="2"/>
      <sheetData sheetId="3"/>
      <sheetData sheetId="4"/>
      <sheetData sheetId="5"/>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Priadko" refreshedDate="46034.640384259263" createdVersion="8" refreshedVersion="8" minRefreshableVersion="3" recordCount="306" xr:uid="{8A747CA0-D44B-B243-8ABD-52976EBEA6BE}">
  <cacheSource type="worksheet">
    <worksheetSource ref="A1:BQ307" sheet="Consolidated data values"/>
  </cacheSource>
  <cacheFields count="69">
    <cacheField name="Jurisdication" numFmtId="0">
      <sharedItems count="9">
        <s v="Australia"/>
        <s v="New South Wales"/>
        <s v="Victoria"/>
        <s v="Queensland"/>
        <s v="South Australia"/>
        <s v="Western Australia"/>
        <s v="Tasmania"/>
        <s v="NT"/>
        <s v="ACT"/>
      </sharedItems>
    </cacheField>
    <cacheField name="Direction" numFmtId="0">
      <sharedItems/>
    </cacheField>
    <cacheField name="Visa and citizenship groups(d)" numFmtId="0">
      <sharedItems count="7">
        <s v="Permanent visas"/>
        <s v="Total permanent visas"/>
        <s v="Temporary visas"/>
        <s v="Total temporary visas"/>
        <s v="New Zealand citizens (subclass 444)(h)"/>
        <s v="Australian citizens (no visa)"/>
        <s v="Total(i)"/>
      </sharedItems>
    </cacheField>
    <cacheField name="Category" numFmtId="0">
      <sharedItems count="16">
        <s v="Family"/>
        <s v="Skilled (permanent)"/>
        <s v="Special eligibility &amp; humanitarian"/>
        <s v="Other (permanent)"/>
        <s v="sub total"/>
        <s v="Student"/>
        <s v="Student - vocational education and training"/>
        <s v="Student - higher education"/>
        <s v="Student - other"/>
        <s v="Skilled (temporary)"/>
        <s v="Working holiday"/>
        <s v="Visitors"/>
        <s v="Other (temporary)"/>
        <s v="New Zealand citizens (subclass 444)(h)"/>
        <s v="Australian citizens (no visa)"/>
        <s v="Total"/>
      </sharedItems>
    </cacheField>
    <cacheField name="Category 1" numFmtId="0">
      <sharedItems/>
    </cacheField>
    <cacheField name="Category 2" numFmtId="0">
      <sharedItems/>
    </cacheField>
    <cacheField name="2004-05" numFmtId="0">
      <sharedItems containsSemiMixedTypes="0" containsString="0" containsNumber="1" containsInteger="1" minValue="-198820" maxValue="341400"/>
    </cacheField>
    <cacheField name="2005-06" numFmtId="0">
      <sharedItems containsSemiMixedTypes="0" containsString="0" containsNumber="1" containsInteger="1" minValue="-204690" maxValue="376530"/>
    </cacheField>
    <cacheField name="2006-07" numFmtId="0">
      <sharedItems containsSemiMixedTypes="0" containsString="0" containsNumber="1" containsInteger="1" minValue="-204640" maxValue="437440"/>
    </cacheField>
    <cacheField name="2007-08" numFmtId="0">
      <sharedItems containsSemiMixedTypes="0" containsString="0" containsNumber="1" containsInteger="1" minValue="-224000" maxValue="501340"/>
    </cacheField>
    <cacheField name="2008-09" numFmtId="0">
      <sharedItems containsSemiMixedTypes="0" containsString="0" containsNumber="1" containsInteger="1" minValue="-219920" maxValue="519790"/>
    </cacheField>
    <cacheField name="2009-10" numFmtId="0">
      <sharedItems containsSemiMixedTypes="0" containsString="0" containsNumber="1" containsInteger="1" minValue="-241870" maxValue="437930"/>
    </cacheField>
    <cacheField name="2010-11" numFmtId="0">
      <sharedItems containsSemiMixedTypes="0" containsString="0" containsNumber="1" containsInteger="1" minValue="-251410" maxValue="431780"/>
    </cacheField>
    <cacheField name="2011-12" numFmtId="0">
      <sharedItems containsSemiMixedTypes="0" containsString="0" containsNumber="1" containsInteger="1" minValue="-235380" maxValue="467330"/>
    </cacheField>
    <cacheField name="2012-13" numFmtId="0">
      <sharedItems containsSemiMixedTypes="0" containsString="0" containsNumber="1" containsInteger="1" minValue="-251760" maxValue="482090"/>
    </cacheField>
    <cacheField name="2013-14" numFmtId="0">
      <sharedItems containsSemiMixedTypes="0" containsString="0" containsNumber="1" containsInteger="1" minValue="-276900" maxValue="464680"/>
    </cacheField>
    <cacheField name="2014-15" numFmtId="0">
      <sharedItems containsSemiMixedTypes="0" containsString="0" containsNumber="1" containsInteger="1" minValue="-281220" maxValue="465250"/>
    </cacheField>
    <cacheField name="2015-16" numFmtId="0">
      <sharedItems containsSemiMixedTypes="0" containsString="0" containsNumber="1" containsInteger="1" minValue="-283040" maxValue="489280"/>
    </cacheField>
    <cacheField name="2016-17" numFmtId="0">
      <sharedItems containsSemiMixedTypes="0" containsString="0" containsNumber="1" containsInteger="1" minValue="-276800" maxValue="540150"/>
    </cacheField>
    <cacheField name="2017-18" numFmtId="0">
      <sharedItems containsSemiMixedTypes="0" containsString="0" containsNumber="1" containsInteger="1" minValue="-289300" maxValue="527520"/>
    </cacheField>
    <cacheField name="2018-19" numFmtId="0">
      <sharedItems containsSemiMixedTypes="0" containsString="0" containsNumber="1" containsInteger="1" minValue="-309060" maxValue="550400"/>
    </cacheField>
    <cacheField name="2019-20" numFmtId="0">
      <sharedItems containsSemiMixedTypes="0" containsString="0" containsNumber="1" containsInteger="1" minValue="-314160" maxValue="506850"/>
    </cacheField>
    <cacheField name="2020-21" numFmtId="0">
      <sharedItems containsSemiMixedTypes="0" containsString="0" containsNumber="1" containsInteger="1" minValue="-230930" maxValue="146000"/>
    </cacheField>
    <cacheField name="2021-22" numFmtId="0">
      <sharedItems containsSemiMixedTypes="0" containsString="0" containsNumber="1" containsInteger="1" minValue="-216000" maxValue="426730"/>
    </cacheField>
    <cacheField name="2022-23" numFmtId="0">
      <sharedItems containsSemiMixedTypes="0" containsString="0" containsNumber="1" containsInteger="1" minValue="-200070" maxValue="739370"/>
    </cacheField>
    <cacheField name="2023-24" numFmtId="0">
      <sharedItems containsSemiMixedTypes="0" containsString="0" containsNumber="1" containsInteger="1" minValue="-232200" maxValue="666810"/>
    </cacheField>
    <cacheField name="2024-25" numFmtId="0">
      <sharedItems containsSemiMixedTypes="0" containsString="0" containsNumber="1" containsInteger="1" minValue="-262800" maxValue="568370"/>
    </cacheField>
    <cacheField name="2004-05 popn" numFmtId="0">
      <sharedItems containsString="0" containsBlank="1" containsNumber="1" containsInteger="1" minValue="203857" maxValue="20046003"/>
    </cacheField>
    <cacheField name="2005-06 popn" numFmtId="0">
      <sharedItems containsString="0" containsBlank="1" containsNumber="1" containsInteger="1" minValue="207385" maxValue="20311543"/>
    </cacheField>
    <cacheField name="2006-07 popn" numFmtId="0">
      <sharedItems containsString="0" containsBlank="1" containsNumber="1" containsInteger="1" minValue="211029" maxValue="20627547"/>
    </cacheField>
    <cacheField name="2007-08 popn" numFmtId="0">
      <sharedItems containsString="0" containsBlank="1" containsNumber="1" containsInteger="1" minValue="216618" maxValue="21016121"/>
    </cacheField>
    <cacheField name="2008-09 popn" numFmtId="0">
      <sharedItems containsString="0" containsBlank="1" containsNumber="1" containsInteger="1" minValue="222526" maxValue="21475625"/>
    </cacheField>
    <cacheField name="2009-10 popn" numFmtId="0">
      <sharedItems containsString="0" containsBlank="1" containsNumber="1" containsInteger="1" minValue="227783" maxValue="21865623"/>
    </cacheField>
    <cacheField name="2010-11 popn" numFmtId="0">
      <sharedItems containsString="0" containsBlank="1" containsNumber="1" containsInteger="1" minValue="230299" maxValue="22172469"/>
    </cacheField>
    <cacheField name="2011-12 popn" numFmtId="0">
      <sharedItems containsString="0" containsBlank="1" containsNumber="1" containsInteger="1" minValue="232952" maxValue="22522197"/>
    </cacheField>
    <cacheField name="2012-13 popn" numFmtId="0">
      <sharedItems containsString="0" containsBlank="1" containsNumber="1" containsInteger="1" minValue="238728" maxValue="22928023"/>
    </cacheField>
    <cacheField name="2013-14 popn" numFmtId="0">
      <sharedItems containsString="0" containsBlank="1" containsNumber="1" containsInteger="1" minValue="242304" maxValue="23297777"/>
    </cacheField>
    <cacheField name="2014-15 popn" numFmtId="0">
      <sharedItems containsString="0" containsBlank="1" containsNumber="1" containsInteger="1" minValue="242753" maxValue="23640331"/>
    </cacheField>
    <cacheField name="2015-16 popn" numFmtId="0">
      <sharedItems containsString="0" containsBlank="1" containsNumber="1" containsInteger="1" minValue="244090" maxValue="23984581"/>
    </cacheField>
    <cacheField name="2016-17 popn" numFmtId="0">
      <sharedItems containsString="0" containsBlank="1" containsNumber="1" containsInteger="1" minValue="246065" maxValue="24385064"/>
    </cacheField>
    <cacheField name="2017-18 popn" numFmtId="0">
      <sharedItems containsString="0" containsBlank="1" containsNumber="1" containsInteger="1" minValue="246862" maxValue="24759018"/>
    </cacheField>
    <cacheField name="2018-19 popn" numFmtId="0">
      <sharedItems containsString="0" containsBlank="1" containsNumber="1" containsInteger="1" minValue="245920" maxValue="25146140"/>
    </cacheField>
    <cacheField name="2019-20 popn" numFmtId="0">
      <sharedItems containsString="0" containsBlank="1" containsNumber="1" containsInteger="1" minValue="246213" maxValue="25520468"/>
    </cacheField>
    <cacheField name="2020-21 popn" numFmtId="0">
      <sharedItems containsString="0" containsBlank="1" containsNumber="1" containsInteger="1" minValue="247819" maxValue="25630698"/>
    </cacheField>
    <cacheField name="2021-22 popn" numFmtId="0">
      <sharedItems containsString="0" containsBlank="1" containsNumber="1" containsInteger="1" minValue="250500" maxValue="25773795"/>
    </cacheField>
    <cacheField name="2022-23 popn" numFmtId="0">
      <sharedItems containsString="0" containsBlank="1" containsNumber="1" containsInteger="1" minValue="255294" maxValue="26320285"/>
    </cacheField>
    <cacheField name="2023-24 popn" numFmtId="0">
      <sharedItems containsString="0" containsBlank="1" containsNumber="1" containsInteger="1" minValue="259143" maxValue="26956660"/>
    </cacheField>
    <cacheField name="2024-25 popn" numFmtId="0">
      <sharedItems containsString="0" containsBlank="1" containsNumber="1" containsInteger="1" minValue="262461" maxValue="27388006"/>
    </cacheField>
    <cacheField name="2004-05 popadj" numFmtId="0">
      <sharedItems containsString="0" containsBlank="1" containsNumber="1" minValue="-16776.465855967661" maxValue="21730.919222788525"/>
    </cacheField>
    <cacheField name="2005-06 popadj" numFmtId="0">
      <sharedItems containsString="0" containsBlank="1" containsNumber="1" minValue="-15767.774911396678" maxValue="23237.185802902161"/>
    </cacheField>
    <cacheField name="2006-07 popadj" numFmtId="0">
      <sharedItems containsString="0" containsBlank="1" containsNumber="1" minValue="-16111.529694970834" maxValue="25918.847957042988"/>
    </cacheField>
    <cacheField name="2007-08 popadj" numFmtId="0">
      <sharedItems containsString="0" containsBlank="1" containsNumber="1" minValue="-16072.690024411948" maxValue="30983.519484254379"/>
    </cacheField>
    <cacheField name="2008-09 popadj" numFmtId="0">
      <sharedItems containsString="0" containsBlank="1" containsNumber="1" minValue="-15485.711758356647" maxValue="31558.294340059972"/>
    </cacheField>
    <cacheField name="2009-10 popadj" numFmtId="0">
      <sharedItems containsString="0" containsBlank="1" containsNumber="1" minValue="-16063.111327787299" maxValue="25585.898070764975"/>
    </cacheField>
    <cacheField name="2010-11 popadj" numFmtId="0">
      <sharedItems containsString="0" containsBlank="1" containsNumber="1" minValue="-16430.995006833509" maxValue="27998.376930682778"/>
    </cacheField>
    <cacheField name="2011-12 popadj" numFmtId="0">
      <sharedItems containsString="0" containsBlank="1" containsNumber="1" minValue="-14957.56836148816" maxValue="32683.039480759631"/>
    </cacheField>
    <cacheField name="2012-13 popadj" numFmtId="0">
      <sharedItems containsString="0" containsBlank="1" containsNumber="1" minValue="-15039.619334922007" maxValue="32840.722495894908"/>
    </cacheField>
    <cacheField name="2013-14 popadj" numFmtId="0">
      <sharedItems containsString="0" containsBlank="1" containsNumber="1" minValue="-18612.982039091388" maxValue="25835.314315900687"/>
    </cacheField>
    <cacheField name="2014-15 popadj" numFmtId="0">
      <sharedItems containsString="0" containsBlank="1" containsNumber="1" minValue="-18743.331699299288" maxValue="28423.953565970347"/>
    </cacheField>
    <cacheField name="2015-16 popadj" numFmtId="0">
      <sharedItems containsString="0" containsBlank="1" containsNumber="1" minValue="-21795.239460854602" maxValue="26096.931459707484"/>
    </cacheField>
    <cacheField name="2016-17 popadj" numFmtId="0">
      <sharedItems containsString="0" containsBlank="1" containsNumber="1" minValue="-20563.672200434845" maxValue="28041.371182411152"/>
    </cacheField>
    <cacheField name="2017-18 popadj" numFmtId="0">
      <sharedItems containsString="0" containsBlank="1" containsNumber="1" minValue="-17297.113366982365" maxValue="26105.000642511412"/>
    </cacheField>
    <cacheField name="2018-19 popadj" numFmtId="0">
      <sharedItems containsString="0" containsBlank="1" containsNumber="1" minValue="-18786.597267404035" maxValue="25974.988020269469"/>
    </cacheField>
    <cacheField name="2019-20 popadj" numFmtId="0">
      <sharedItems containsString="0" containsBlank="1" containsNumber="1" minValue="-17380.748249254561" maxValue="22858.703651717362"/>
    </cacheField>
    <cacheField name="2020-21 popadj" numFmtId="0">
      <sharedItems containsString="0" containsBlank="1" containsNumber="1" minValue="-12201.556372241117" maxValue="8713.5391571846849"/>
    </cacheField>
    <cacheField name="2021-22 popadj" numFmtId="0">
      <sharedItems containsString="0" containsBlank="1" containsNumber="1" minValue="-12434.757947848464" maxValue="20638.722554890217"/>
    </cacheField>
    <cacheField name="2022-23 popadj" numFmtId="0">
      <sharedItems containsString="0" containsBlank="1" containsNumber="1" minValue="-10720.263506852954" maxValue="31662.312445758795"/>
    </cacheField>
    <cacheField name="2023-24 popadj" numFmtId="0">
      <sharedItems containsString="0" containsBlank="1" containsNumber="1" minValue="-11941.460250065833" maxValue="27950.603016857265"/>
    </cacheField>
    <cacheField name="2024-25 popadju" numFmtId="168">
      <sharedItems containsString="0" containsBlank="1" containsNumber="1" minValue="-13010.989261937504" maxValue="23104.23351688695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Priadko" refreshedDate="46034.640746874997" createdVersion="8" refreshedVersion="8" minRefreshableVersion="3" recordCount="306" xr:uid="{595849C3-1721-0B4F-9DEF-F1BBDDDE5105}">
  <cacheSource type="worksheet">
    <worksheetSource ref="A1:Y307" sheet="Consolidated data"/>
  </cacheSource>
  <cacheFields count="25">
    <cacheField name="Jurisdication" numFmtId="0">
      <sharedItems count="9">
        <s v="Australia"/>
        <s v="New South Wales"/>
        <s v="Victoria"/>
        <s v="Queensland"/>
        <s v="South Australia"/>
        <s v="Western Australia"/>
        <s v="Tasmania"/>
        <s v="NT"/>
        <s v="ACT"/>
      </sharedItems>
    </cacheField>
    <cacheField name="Direction" numFmtId="0">
      <sharedItems count="2">
        <s v="Overseas migrant arrivals(e)"/>
        <s v="Overseas migrant departures(f)"/>
      </sharedItems>
    </cacheField>
    <cacheField name="Visa and citizenship groups(d)" numFmtId="0">
      <sharedItems count="7">
        <s v="Permanent visas"/>
        <s v="Total permanent visas"/>
        <s v="Temporary visas"/>
        <s v="Total temporary visas"/>
        <s v="New Zealand citizens (subclass 444)(h)"/>
        <s v="Australian citizens (no visa)"/>
        <s v="Total(i)"/>
      </sharedItems>
    </cacheField>
    <cacheField name="Category" numFmtId="0">
      <sharedItems count="17">
        <s v="Family"/>
        <s v="Skilled (permanent)"/>
        <s v="Special eligibility &amp; humanitarian"/>
        <s v="Other (permanent)"/>
        <s v="Total"/>
        <s v="Student"/>
        <s v="Student - vocational education and training"/>
        <s v="Student - higher education"/>
        <s v="Student - other"/>
        <s v="Skilled (temporary)"/>
        <s v="Working holiday"/>
        <s v="Visitors"/>
        <s v="Other (temporary)"/>
        <s v="New Zealand citizens (subclass 444)(h)"/>
        <s v="Australian citizens (no visa)"/>
        <s v="Total(i)"/>
        <s v="Total temporary visas"/>
      </sharedItems>
    </cacheField>
    <cacheField name="2004-05" numFmtId="3">
      <sharedItems containsSemiMixedTypes="0" containsString="0" containsNumber="1" containsInteger="1" minValue="0" maxValue="341400"/>
    </cacheField>
    <cacheField name="2005-06" numFmtId="3">
      <sharedItems containsSemiMixedTypes="0" containsString="0" containsNumber="1" containsInteger="1" minValue="0" maxValue="376530"/>
    </cacheField>
    <cacheField name="2006-07" numFmtId="3">
      <sharedItems containsSemiMixedTypes="0" containsString="0" containsNumber="1" containsInteger="1" minValue="0" maxValue="437440"/>
    </cacheField>
    <cacheField name="2007-08" numFmtId="3">
      <sharedItems containsSemiMixedTypes="0" containsString="0" containsNumber="1" containsInteger="1" minValue="0" maxValue="501340"/>
    </cacheField>
    <cacheField name="2008-09" numFmtId="3">
      <sharedItems containsSemiMixedTypes="0" containsString="0" containsNumber="1" containsInteger="1" minValue="0" maxValue="519790"/>
    </cacheField>
    <cacheField name="2009-10" numFmtId="3">
      <sharedItems containsSemiMixedTypes="0" containsString="0" containsNumber="1" containsInteger="1" minValue="0" maxValue="437930"/>
    </cacheField>
    <cacheField name="2010-11" numFmtId="3">
      <sharedItems containsSemiMixedTypes="0" containsString="0" containsNumber="1" containsInteger="1" minValue="0" maxValue="431780"/>
    </cacheField>
    <cacheField name="2011-12" numFmtId="3">
      <sharedItems containsSemiMixedTypes="0" containsString="0" containsNumber="1" containsInteger="1" minValue="0" maxValue="467330"/>
    </cacheField>
    <cacheField name="2012-13" numFmtId="3">
      <sharedItems containsSemiMixedTypes="0" containsString="0" containsNumber="1" containsInteger="1" minValue="0" maxValue="482090"/>
    </cacheField>
    <cacheField name="2013-14" numFmtId="3">
      <sharedItems containsSemiMixedTypes="0" containsString="0" containsNumber="1" containsInteger="1" minValue="0" maxValue="464680"/>
    </cacheField>
    <cacheField name="2014-15" numFmtId="3">
      <sharedItems containsSemiMixedTypes="0" containsString="0" containsNumber="1" containsInteger="1" minValue="0" maxValue="465250"/>
    </cacheField>
    <cacheField name="2015-16" numFmtId="3">
      <sharedItems containsSemiMixedTypes="0" containsString="0" containsNumber="1" containsInteger="1" minValue="0" maxValue="489280"/>
    </cacheField>
    <cacheField name="2016-17" numFmtId="3">
      <sharedItems containsSemiMixedTypes="0" containsString="0" containsNumber="1" containsInteger="1" minValue="0" maxValue="540150"/>
    </cacheField>
    <cacheField name="2017-18" numFmtId="3">
      <sharedItems containsSemiMixedTypes="0" containsString="0" containsNumber="1" containsInteger="1" minValue="0" maxValue="527520"/>
    </cacheField>
    <cacheField name="2018-19" numFmtId="3">
      <sharedItems containsSemiMixedTypes="0" containsString="0" containsNumber="1" containsInteger="1" minValue="0" maxValue="550400"/>
    </cacheField>
    <cacheField name="2019-20" numFmtId="3">
      <sharedItems containsSemiMixedTypes="0" containsString="0" containsNumber="1" containsInteger="1" minValue="0" maxValue="506850"/>
    </cacheField>
    <cacheField name="2020-21" numFmtId="3">
      <sharedItems containsSemiMixedTypes="0" containsString="0" containsNumber="1" containsInteger="1" minValue="0" maxValue="230930"/>
    </cacheField>
    <cacheField name="2021-22" numFmtId="3">
      <sharedItems containsSemiMixedTypes="0" containsString="0" containsNumber="1" containsInteger="1" minValue="0" maxValue="423910"/>
    </cacheField>
    <cacheField name="2022-23" numFmtId="3">
      <sharedItems containsSemiMixedTypes="0" containsString="0" containsNumber="1" containsInteger="1" minValue="0" maxValue="738410"/>
    </cacheField>
    <cacheField name="2023-24" numFmtId="3">
      <sharedItems containsSemiMixedTypes="0" containsString="0" containsNumber="1" containsInteger="1" minValue="0" maxValue="661360"/>
    </cacheField>
    <cacheField name="2024-25" numFmtId="3">
      <sharedItems containsSemiMixedTypes="0" containsString="0" containsNumber="1" containsInteger="1" minValue="0" maxValue="56837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6">
  <r>
    <x v="0"/>
    <s v="Overseas migrant arrivals"/>
    <x v="0"/>
    <x v="0"/>
    <s v="Permanent"/>
    <s v="Family"/>
    <n v="28430"/>
    <n v="30400"/>
    <n v="32480"/>
    <n v="33100"/>
    <n v="35060"/>
    <n v="35580"/>
    <n v="33730"/>
    <n v="34770"/>
    <n v="35230"/>
    <n v="35510"/>
    <n v="32050"/>
    <n v="31590"/>
    <n v="29680"/>
    <n v="26280"/>
    <n v="24290"/>
    <n v="20300"/>
    <n v="15650"/>
    <n v="25910"/>
    <n v="21100"/>
    <n v="23130"/>
    <n v="24390"/>
    <n v="20046003"/>
    <n v="20311543"/>
    <n v="20627547"/>
    <n v="21016121"/>
    <n v="21475625"/>
    <n v="21865623"/>
    <n v="22172469"/>
    <n v="22522197"/>
    <n v="22928023"/>
    <n v="23297777"/>
    <n v="23640331"/>
    <n v="23984581"/>
    <n v="24385064"/>
    <n v="24759018"/>
    <n v="25146140"/>
    <n v="25520468"/>
    <n v="25630698"/>
    <n v="25773795"/>
    <n v="26320285"/>
    <n v="26956660"/>
    <n v="27388006"/>
    <n v="1418.2378402317906"/>
    <n v="1496.6858992445823"/>
    <n v="1574.5934308136591"/>
    <n v="1574.9814154572102"/>
    <n v="1632.5485288553884"/>
    <n v="1627.2118109783562"/>
    <n v="1521.255932300548"/>
    <n v="1543.8103129992157"/>
    <n v="1536.5476561149646"/>
    <n v="1524.1797532871915"/>
    <n v="1355.7339785132451"/>
    <n v="1317.0961794162674"/>
    <n v="1217.1384910041654"/>
    <n v="1061.431434800847"/>
    <n v="965.95342267242609"/>
    <n v="795.43995823274088"/>
    <n v="610.59593460935014"/>
    <n v="1005.2846311534643"/>
    <n v="801.6630519008437"/>
    <n v="858.04398616149035"/>
    <n v="890.53580607511185"/>
  </r>
  <r>
    <x v="0"/>
    <s v="Overseas migrant arrivals"/>
    <x v="0"/>
    <x v="1"/>
    <s v="Permanent"/>
    <s v="Skilled"/>
    <n v="35540"/>
    <n v="42750"/>
    <n v="47540"/>
    <n v="51600"/>
    <n v="48360"/>
    <n v="41140"/>
    <n v="33060"/>
    <n v="40980"/>
    <n v="38020"/>
    <n v="40330"/>
    <n v="42240"/>
    <n v="41850"/>
    <n v="46140"/>
    <n v="43320"/>
    <n v="38230"/>
    <n v="27280"/>
    <n v="14620"/>
    <n v="28100"/>
    <n v="35390"/>
    <n v="40720"/>
    <n v="40410"/>
    <n v="20046003"/>
    <n v="20311543"/>
    <n v="20627547"/>
    <n v="21016121"/>
    <n v="21475625"/>
    <n v="21865623"/>
    <n v="22172469"/>
    <n v="22522197"/>
    <n v="22928023"/>
    <n v="23297777"/>
    <n v="23640331"/>
    <n v="23984581"/>
    <n v="24385064"/>
    <n v="24759018"/>
    <n v="25146140"/>
    <n v="25520468"/>
    <n v="25630698"/>
    <n v="25773795"/>
    <n v="26320285"/>
    <n v="26956660"/>
    <n v="27388006"/>
    <n v="1772.9220134308071"/>
    <n v="2104.7145458126938"/>
    <n v="2304.6850893128494"/>
    <n v="2455.258037389488"/>
    <n v="2251.8553010680712"/>
    <n v="1881.4922401250583"/>
    <n v="1491.0382781457492"/>
    <n v="1819.5382981509308"/>
    <n v="1658.2328096931863"/>
    <n v="1731.0664446655146"/>
    <n v="1786.7770125553657"/>
    <n v="1744.871006918987"/>
    <n v="1892.1418455165833"/>
    <n v="1749.6655158132685"/>
    <n v="1520.3128591505495"/>
    <n v="1068.9459143147374"/>
    <n v="570.40974849768043"/>
    <n v="1090.2546559402679"/>
    <n v="1344.5903036384293"/>
    <n v="1510.5728973841715"/>
    <n v="1475.4633834971412"/>
  </r>
  <r>
    <x v="0"/>
    <s v="Overseas migrant arrivals"/>
    <x v="0"/>
    <x v="2"/>
    <s v="Permanent"/>
    <s v="Special eligibility"/>
    <n v="13580"/>
    <n v="12320"/>
    <n v="12400"/>
    <n v="9470"/>
    <n v="11630"/>
    <n v="9920"/>
    <n v="9180"/>
    <n v="7700"/>
    <n v="8540"/>
    <n v="13170"/>
    <n v="11690"/>
    <n v="11080"/>
    <n v="24120"/>
    <n v="12190"/>
    <n v="15340"/>
    <n v="13000"/>
    <n v="590"/>
    <n v="7780"/>
    <n v="12970"/>
    <n v="17460"/>
    <n v="14870"/>
    <n v="20046003"/>
    <n v="20311543"/>
    <n v="20627547"/>
    <n v="21016121"/>
    <n v="21475625"/>
    <n v="21865623"/>
    <n v="22172469"/>
    <n v="22522197"/>
    <n v="22928023"/>
    <n v="23297777"/>
    <n v="23640331"/>
    <n v="23984581"/>
    <n v="24385064"/>
    <n v="24759018"/>
    <n v="25146140"/>
    <n v="25520468"/>
    <n v="25630698"/>
    <n v="25773795"/>
    <n v="26320285"/>
    <n v="26956660"/>
    <n v="27388006"/>
    <n v="677.44178228447834"/>
    <n v="606.55165390438333"/>
    <n v="601.13788614807174"/>
    <n v="450.60646538911726"/>
    <n v="541.54419254387233"/>
    <n v="453.68019013224546"/>
    <n v="414.02696289709553"/>
    <n v="341.88494133143405"/>
    <n v="372.46996830036329"/>
    <n v="565.28998453371753"/>
    <n v="494.49392227206971"/>
    <n v="461.96345894055855"/>
    <n v="989.13006748721261"/>
    <n v="492.34585959750098"/>
    <n v="610.03398533532379"/>
    <n v="509.39504714411981"/>
    <n v="23.019271656199141"/>
    <n v="301.85698303257243"/>
    <n v="492.77581910682198"/>
    <n v="647.70635531256471"/>
    <n v="542.93839427375622"/>
  </r>
  <r>
    <x v="0"/>
    <s v="Overseas migrant arrivals"/>
    <x v="0"/>
    <x v="3"/>
    <s v="Permanent"/>
    <s v="Other"/>
    <n v="3650"/>
    <n v="3640"/>
    <n v="3770"/>
    <n v="3940"/>
    <n v="4000"/>
    <n v="3990"/>
    <n v="4320"/>
    <n v="4250"/>
    <n v="4960"/>
    <n v="5340"/>
    <n v="5510"/>
    <n v="6070"/>
    <n v="6270"/>
    <n v="6130"/>
    <n v="7530"/>
    <n v="10320"/>
    <n v="6090"/>
    <n v="9320"/>
    <n v="10930"/>
    <n v="9580"/>
    <n v="8540"/>
    <n v="20046003"/>
    <n v="20311543"/>
    <n v="20627547"/>
    <n v="21016121"/>
    <n v="21475625"/>
    <n v="21865623"/>
    <n v="22172469"/>
    <n v="22522197"/>
    <n v="22928023"/>
    <n v="23297777"/>
    <n v="23640331"/>
    <n v="23984581"/>
    <n v="24385064"/>
    <n v="24759018"/>
    <n v="25146140"/>
    <n v="25520468"/>
    <n v="25630698"/>
    <n v="25773795"/>
    <n v="26320285"/>
    <n v="26956660"/>
    <n v="27388006"/>
    <n v="182.08118596011386"/>
    <n v="179.20844319902235"/>
    <n v="182.76530893372828"/>
    <n v="187.4751292115229"/>
    <n v="186.25767585343849"/>
    <n v="182.47822163585275"/>
    <n v="194.83621783392729"/>
    <n v="188.70272735825907"/>
    <n v="216.32916191683861"/>
    <n v="229.20641741913832"/>
    <n v="233.07626276467957"/>
    <n v="253.07925954595581"/>
    <n v="257.12460709555648"/>
    <n v="247.58655613885816"/>
    <n v="299.4495377819419"/>
    <n v="404.38129896363972"/>
    <n v="237.60570234958095"/>
    <n v="361.60759406986824"/>
    <n v="415.26905958655084"/>
    <n v="355.38527399165923"/>
    <n v="311.81532529239257"/>
  </r>
  <r>
    <x v="0"/>
    <s v="Overseas migrant arrivals"/>
    <x v="1"/>
    <x v="4"/>
    <s v="Sub total"/>
    <s v="Sub total"/>
    <n v="81210"/>
    <n v="89110"/>
    <n v="96190"/>
    <n v="98110"/>
    <n v="99040"/>
    <n v="90640"/>
    <n v="80300"/>
    <n v="87690"/>
    <n v="86760"/>
    <n v="94350"/>
    <n v="91490"/>
    <n v="90590"/>
    <n v="106200"/>
    <n v="87910"/>
    <n v="85390"/>
    <n v="70890"/>
    <n v="36950"/>
    <n v="71100"/>
    <n v="80390"/>
    <n v="90880"/>
    <n v="88210"/>
    <n v="20046003"/>
    <n v="20311543"/>
    <n v="20627547"/>
    <n v="21016121"/>
    <n v="21475625"/>
    <n v="21865623"/>
    <n v="22172469"/>
    <n v="22522197"/>
    <n v="22928023"/>
    <n v="23297777"/>
    <n v="23640331"/>
    <n v="23984581"/>
    <n v="24385064"/>
    <n v="24759018"/>
    <n v="25146140"/>
    <n v="25520468"/>
    <n v="25630698"/>
    <n v="25773795"/>
    <n v="26320285"/>
    <n v="26956660"/>
    <n v="27388006"/>
    <n v="4051.1816744714647"/>
    <n v="4387.1605421606819"/>
    <n v="4663.1817152083086"/>
    <n v="4668.3210474473381"/>
    <n v="4611.7400541311363"/>
    <n v="4145.3198017728564"/>
    <n v="3621.6084009408246"/>
    <n v="3893.4922734225261"/>
    <n v="3784.0157435292172"/>
    <n v="4049.7425999055622"/>
    <n v="3870.0811761053601"/>
    <n v="3777.0099048217689"/>
    <n v="4355.1249240108618"/>
    <n v="3550.6254731104441"/>
    <n v="3395.7498049402411"/>
    <n v="2777.7703763112809"/>
    <n v="1441.6306571128105"/>
    <n v="2758.6158732154113"/>
    <n v="3054.2982342326459"/>
    <n v="3371.3375470106457"/>
    <n v="3220.7529091384017"/>
  </r>
  <r>
    <x v="0"/>
    <s v="Overseas migrant arrivals"/>
    <x v="2"/>
    <x v="5"/>
    <s v="Temporary"/>
    <s v="Student"/>
    <n v="66180"/>
    <n v="73090"/>
    <n v="103730"/>
    <n v="133730"/>
    <n v="152760"/>
    <n v="106660"/>
    <n v="75350"/>
    <n v="73270"/>
    <n v="86210"/>
    <n v="114330"/>
    <n v="122130"/>
    <n v="132130"/>
    <n v="149410"/>
    <n v="157630"/>
    <n v="164340"/>
    <n v="110440"/>
    <n v="1510"/>
    <n v="141420"/>
    <n v="277760"/>
    <n v="206770"/>
    <n v="156710"/>
    <n v="20046003"/>
    <n v="20311543"/>
    <n v="20627547"/>
    <n v="21016121"/>
    <n v="21475625"/>
    <n v="21865623"/>
    <n v="22172469"/>
    <n v="22522197"/>
    <n v="22928023"/>
    <n v="23297777"/>
    <n v="23640331"/>
    <n v="23984581"/>
    <n v="24385064"/>
    <n v="24759018"/>
    <n v="25146140"/>
    <n v="25520468"/>
    <n v="25630698"/>
    <n v="25773795"/>
    <n v="26320285"/>
    <n v="26956660"/>
    <n v="27388006"/>
    <n v="3301.4062703672148"/>
    <n v="3598.4464597298197"/>
    <n v="5028.7123330757649"/>
    <n v="6363.2104135677555"/>
    <n v="7113.1806408428156"/>
    <n v="4877.9767217243252"/>
    <n v="3398.358568006116"/>
    <n v="3253.2350196563862"/>
    <n v="3760.0276308166649"/>
    <n v="4907.3351504737984"/>
    <n v="5166.171319682453"/>
    <n v="5508.9559413191328"/>
    <n v="6127.1112513791222"/>
    <n v="6366.5691426049289"/>
    <n v="6535.3966851373607"/>
    <n v="4327.5068466612756"/>
    <n v="58.913729154001189"/>
    <n v="5486.9684499314126"/>
    <n v="10553.07721781888"/>
    <n v="7670.4606579598512"/>
    <n v="5721.8477314485763"/>
  </r>
  <r>
    <x v="0"/>
    <s v="Overseas migrant arrivals"/>
    <x v="2"/>
    <x v="6"/>
    <s v="Temporary"/>
    <s v="Student"/>
    <n v="7990"/>
    <n v="10500"/>
    <n v="19970"/>
    <n v="31420"/>
    <n v="53570"/>
    <n v="25710"/>
    <n v="11000"/>
    <n v="10150"/>
    <n v="8460"/>
    <n v="9740"/>
    <n v="11180"/>
    <n v="15270"/>
    <n v="16300"/>
    <n v="19650"/>
    <n v="22650"/>
    <n v="11420"/>
    <n v="120"/>
    <n v="21470"/>
    <n v="38140"/>
    <n v="19840"/>
    <n v="8690"/>
    <n v="20046003"/>
    <n v="20311543"/>
    <n v="20627547"/>
    <n v="21016121"/>
    <n v="21475625"/>
    <n v="21865623"/>
    <n v="22172469"/>
    <n v="22522197"/>
    <n v="22928023"/>
    <n v="23297777"/>
    <n v="23640331"/>
    <n v="23984581"/>
    <n v="24385064"/>
    <n v="24759018"/>
    <n v="25146140"/>
    <n v="25520468"/>
    <n v="25630698"/>
    <n v="25773795"/>
    <n v="26320285"/>
    <n v="26956660"/>
    <n v="27388006"/>
    <n v="398.58319885515328"/>
    <n v="516.94743230487211"/>
    <n v="968.12286986911238"/>
    <n v="1495.0427816817385"/>
    <n v="2494.455923867175"/>
    <n v="1175.8183153528257"/>
    <n v="496.11073985490748"/>
    <n v="450.66651357325395"/>
    <n v="368.98078826944652"/>
    <n v="418.06563776449576"/>
    <n v="472.92062027388704"/>
    <n v="636.65902689732206"/>
    <n v="668.44196102991566"/>
    <n v="793.65021666045072"/>
    <n v="900.73466543970562"/>
    <n v="447.48395679891138"/>
    <n v="4.6818857605828761"/>
    <n v="833.01663569528671"/>
    <n v="1449.0724549525205"/>
    <n v="735.99622505161983"/>
    <n v="317.29217526825425"/>
  </r>
  <r>
    <x v="0"/>
    <s v="Overseas migrant arrivals"/>
    <x v="2"/>
    <x v="7"/>
    <s v="Temporary"/>
    <s v="Student"/>
    <n v="32750"/>
    <n v="42040"/>
    <n v="57940"/>
    <n v="73150"/>
    <n v="72080"/>
    <n v="56500"/>
    <n v="43020"/>
    <n v="41870"/>
    <n v="56500"/>
    <n v="79140"/>
    <n v="85070"/>
    <n v="89170"/>
    <n v="101440"/>
    <n v="106520"/>
    <n v="111310"/>
    <n v="75950"/>
    <n v="730"/>
    <n v="98410"/>
    <n v="177400"/>
    <n v="147520"/>
    <n v="126270"/>
    <n v="20046003"/>
    <n v="20311543"/>
    <n v="20627547"/>
    <n v="21016121"/>
    <n v="21475625"/>
    <n v="21865623"/>
    <n v="22172469"/>
    <n v="22522197"/>
    <n v="22928023"/>
    <n v="23297777"/>
    <n v="23640331"/>
    <n v="23984581"/>
    <n v="24385064"/>
    <n v="24759018"/>
    <n v="25146140"/>
    <n v="25520468"/>
    <n v="25630698"/>
    <n v="25773795"/>
    <n v="26320285"/>
    <n v="26956660"/>
    <n v="27388006"/>
    <n v="1633.7421479982818"/>
    <n v="2069.7590527711263"/>
    <n v="2808.8652518886515"/>
    <n v="3480.6613456403302"/>
    <n v="3356.3633188789618"/>
    <n v="2583.9647925878899"/>
    <n v="1940.2440025961926"/>
    <n v="1859.0548692918369"/>
    <n v="2464.2333968349562"/>
    <n v="3396.890613211724"/>
    <n v="3598.5113744811779"/>
    <n v="3717.8052016001448"/>
    <n v="4159.9234679064202"/>
    <n v="4302.2707928076961"/>
    <n v="4426.524309496408"/>
    <n v="2976.0426023535306"/>
    <n v="28.481471710212496"/>
    <n v="3818.2192416755079"/>
    <n v="6740.0485974980893"/>
    <n v="5472.4880604644641"/>
    <n v="4610.412309680376"/>
  </r>
  <r>
    <x v="0"/>
    <s v="Overseas migrant arrivals"/>
    <x v="2"/>
    <x v="8"/>
    <s v="Temporary"/>
    <s v="Student"/>
    <n v="25440"/>
    <n v="20550"/>
    <n v="25810"/>
    <n v="29160"/>
    <n v="27110"/>
    <n v="24450"/>
    <n v="21330"/>
    <n v="21250"/>
    <n v="21260"/>
    <n v="25450"/>
    <n v="25870"/>
    <n v="27690"/>
    <n v="31670"/>
    <n v="31460"/>
    <n v="30390"/>
    <n v="23070"/>
    <n v="670"/>
    <n v="21540"/>
    <n v="62220"/>
    <n v="39410"/>
    <n v="21750"/>
    <n v="20046003"/>
    <n v="20311543"/>
    <n v="20627547"/>
    <n v="21016121"/>
    <n v="21475625"/>
    <n v="21865623"/>
    <n v="22172469"/>
    <n v="22522197"/>
    <n v="22928023"/>
    <n v="23297777"/>
    <n v="23640331"/>
    <n v="23984581"/>
    <n v="24385064"/>
    <n v="24759018"/>
    <n v="25146140"/>
    <n v="25520468"/>
    <n v="25630698"/>
    <n v="25773795"/>
    <n v="26320285"/>
    <n v="26956660"/>
    <n v="27388006"/>
    <n v="1269.0809235137797"/>
    <n v="1011.7399746538212"/>
    <n v="1251.2394227001398"/>
    <n v="1387.5062862456873"/>
    <n v="1262.3613980966793"/>
    <n v="1118.1936137836092"/>
    <n v="962.00382555501596"/>
    <n v="943.5136367912952"/>
    <n v="927.24959321612687"/>
    <n v="1092.3788994975787"/>
    <n v="1094.3163190058549"/>
    <n v="1154.4917128216666"/>
    <n v="1298.7458224427871"/>
    <n v="1270.6481331367827"/>
    <n v="1208.5353855502276"/>
    <n v="903.98028750883407"/>
    <n v="26.140528829921056"/>
    <n v="835.73257256061822"/>
    <n v="2363.9561653682704"/>
    <n v="1461.9763724437671"/>
    <n v="794.14324649994592"/>
  </r>
  <r>
    <x v="0"/>
    <s v="Overseas migrant arrivals"/>
    <x v="2"/>
    <x v="9"/>
    <s v="Temporary"/>
    <s v="Skilled"/>
    <n v="17100"/>
    <n v="27730"/>
    <n v="35850"/>
    <n v="44010"/>
    <n v="44060"/>
    <n v="26270"/>
    <n v="35600"/>
    <n v="47880"/>
    <n v="43460"/>
    <n v="32870"/>
    <n v="31490"/>
    <n v="30490"/>
    <n v="32690"/>
    <n v="26940"/>
    <n v="32600"/>
    <n v="22840"/>
    <n v="8950"/>
    <n v="24420"/>
    <n v="49250"/>
    <n v="48810"/>
    <n v="45780"/>
    <n v="20046003"/>
    <n v="20311543"/>
    <n v="20627547"/>
    <n v="21016121"/>
    <n v="21475625"/>
    <n v="21865623"/>
    <n v="22172469"/>
    <n v="22522197"/>
    <n v="22928023"/>
    <n v="23297777"/>
    <n v="23640331"/>
    <n v="23984581"/>
    <n v="24385064"/>
    <n v="24759018"/>
    <n v="25146140"/>
    <n v="25520468"/>
    <n v="25630698"/>
    <n v="25773795"/>
    <n v="26320285"/>
    <n v="26956660"/>
    <n v="27388006"/>
    <n v="853.0378849090265"/>
    <n v="1365.2335521727719"/>
    <n v="1737.9671950329334"/>
    <n v="2094.106709796732"/>
    <n v="2051.6282995256252"/>
    <n v="1201.4292938280332"/>
    <n v="1605.5947580758823"/>
    <n v="2125.9027260972807"/>
    <n v="1895.4970517955255"/>
    <n v="1410.8642210799767"/>
    <n v="1332.0456469073974"/>
    <n v="1271.2333811459955"/>
    <n v="1340.5747058937388"/>
    <n v="1088.0883886428776"/>
    <n v="1296.4216376748082"/>
    <n v="894.96791359782276"/>
    <n v="349.19064631013953"/>
    <n v="947.47397501997671"/>
    <n v="1871.1803462614482"/>
    <n v="1810.6842613291112"/>
    <n v="1671.5346126329898"/>
  </r>
  <r>
    <x v="0"/>
    <s v="Overseas migrant arrivals"/>
    <x v="2"/>
    <x v="10"/>
    <s v="Temporary"/>
    <s v="Working holiday"/>
    <n v="12930"/>
    <n v="17080"/>
    <n v="21630"/>
    <n v="29120"/>
    <n v="34300"/>
    <n v="33030"/>
    <n v="43460"/>
    <n v="54620"/>
    <n v="59250"/>
    <n v="54190"/>
    <n v="51600"/>
    <n v="50100"/>
    <n v="50330"/>
    <n v="50990"/>
    <n v="49090"/>
    <n v="43950"/>
    <n v="1020"/>
    <n v="20470"/>
    <n v="73670"/>
    <n v="79600"/>
    <n v="78340"/>
    <n v="20046003"/>
    <n v="20311543"/>
    <n v="20627547"/>
    <n v="21016121"/>
    <n v="21475625"/>
    <n v="21865623"/>
    <n v="22172469"/>
    <n v="22522197"/>
    <n v="22928023"/>
    <n v="23297777"/>
    <n v="23640331"/>
    <n v="23984581"/>
    <n v="24385064"/>
    <n v="24759018"/>
    <n v="25146140"/>
    <n v="25520468"/>
    <n v="25630698"/>
    <n v="25773795"/>
    <n v="26320285"/>
    <n v="26956660"/>
    <n v="27388006"/>
    <n v="645.01636560664986"/>
    <n v="840.90115654925876"/>
    <n v="1048.5977804340962"/>
    <n v="1385.6029854415094"/>
    <n v="1597.159570443235"/>
    <n v="1510.5903911358942"/>
    <n v="1960.0884321903889"/>
    <n v="2425.1630513666137"/>
    <n v="2584.1739603977198"/>
    <n v="2325.9729887533904"/>
    <n v="2182.7105551102477"/>
    <n v="2088.8419939460273"/>
    <n v="2063.968337339611"/>
    <n v="2059.4516309168644"/>
    <n v="1952.1882881428321"/>
    <n v="1722.1471016910818"/>
    <n v="39.796028964954445"/>
    <n v="794.21753761912055"/>
    <n v="2798.9818499305761"/>
    <n v="2952.888080348233"/>
    <n v="2860.3761807267024"/>
  </r>
  <r>
    <x v="0"/>
    <s v="Overseas migrant arrivals"/>
    <x v="2"/>
    <x v="11"/>
    <s v="Temporary"/>
    <s v="Visitor"/>
    <n v="35770"/>
    <n v="36100"/>
    <n v="37590"/>
    <n v="49990"/>
    <n v="42340"/>
    <n v="40260"/>
    <n v="41710"/>
    <n v="42720"/>
    <n v="47920"/>
    <n v="44440"/>
    <n v="50240"/>
    <n v="60550"/>
    <n v="72270"/>
    <n v="79430"/>
    <n v="91220"/>
    <n v="117740"/>
    <n v="7700"/>
    <n v="47410"/>
    <n v="108350"/>
    <n v="89970"/>
    <n v="56080"/>
    <n v="20046003"/>
    <n v="20311543"/>
    <n v="20627547"/>
    <n v="21016121"/>
    <n v="21475625"/>
    <n v="21865623"/>
    <n v="22172469"/>
    <n v="22522197"/>
    <n v="22928023"/>
    <n v="23297777"/>
    <n v="23640331"/>
    <n v="23984581"/>
    <n v="24385064"/>
    <n v="24759018"/>
    <n v="25146140"/>
    <n v="25520468"/>
    <n v="25630698"/>
    <n v="25773795"/>
    <n v="26320285"/>
    <n v="26956660"/>
    <n v="27388006"/>
    <n v="1784.3956224091155"/>
    <n v="1777.3145053529415"/>
    <n v="1822.3204145408081"/>
    <n v="2378.6501800213273"/>
    <n v="1971.5374989086463"/>
    <n v="1841.2464168068755"/>
    <n v="1881.161723577108"/>
    <n v="1896.7954147634887"/>
    <n v="2090.0188385191341"/>
    <n v="1907.47812548811"/>
    <n v="2125.181749781761"/>
    <n v="2524.5385775136119"/>
    <n v="2963.6994186277302"/>
    <n v="3208.1240055643566"/>
    <n v="3627.5945333955829"/>
    <n v="4613.5517577498968"/>
    <n v="300.42100297073455"/>
    <n v="1839.4652397910359"/>
    <n v="4116.5967617751858"/>
    <n v="3337.5796556398309"/>
    <n v="2047.6116443088263"/>
  </r>
  <r>
    <x v="0"/>
    <s v="Overseas migrant arrivals"/>
    <x v="2"/>
    <x v="12"/>
    <s v="Temporary"/>
    <s v="Other"/>
    <n v="9320"/>
    <n v="7580"/>
    <n v="6780"/>
    <n v="6920"/>
    <n v="5720"/>
    <n v="5330"/>
    <n v="6450"/>
    <n v="7100"/>
    <n v="7220"/>
    <n v="7330"/>
    <n v="7480"/>
    <n v="8490"/>
    <n v="10120"/>
    <n v="12320"/>
    <n v="13410"/>
    <n v="18680"/>
    <n v="10390"/>
    <n v="32490"/>
    <n v="47600"/>
    <n v="39640"/>
    <n v="26170"/>
    <n v="20046003"/>
    <n v="20311543"/>
    <n v="20627547"/>
    <n v="21016121"/>
    <n v="21475625"/>
    <n v="21865623"/>
    <n v="22172469"/>
    <n v="22522197"/>
    <n v="22928023"/>
    <n v="23297777"/>
    <n v="23640331"/>
    <n v="23984581"/>
    <n v="24385064"/>
    <n v="24759018"/>
    <n v="25146140"/>
    <n v="25520468"/>
    <n v="25630698"/>
    <n v="25773795"/>
    <n v="26320285"/>
    <n v="26956660"/>
    <n v="27388006"/>
    <n v="464.93058990363318"/>
    <n v="373.18681303532674"/>
    <n v="328.68668290999409"/>
    <n v="329.27103912277624"/>
    <n v="266.34847647041704"/>
    <n v="243.76163441581335"/>
    <n v="290.90129746037758"/>
    <n v="315.24455629262104"/>
    <n v="314.89849779023683"/>
    <n v="314.62229207533403"/>
    <n v="316.40842930667935"/>
    <n v="353.97741574055431"/>
    <n v="415.00813776826664"/>
    <n v="497.59647171790095"/>
    <n v="533.28264298218335"/>
    <n v="731.96149851170435"/>
    <n v="405.37327543713405"/>
    <n v="1260.5826964946373"/>
    <n v="1808.4910554729936"/>
    <n v="1470.5085867462808"/>
    <n v="955.527759122004"/>
  </r>
  <r>
    <x v="0"/>
    <s v="Overseas migrant arrivals"/>
    <x v="3"/>
    <x v="4"/>
    <s v="Sub total"/>
    <s v="Sub total"/>
    <n v="141300"/>
    <n v="161590"/>
    <n v="205580"/>
    <n v="263760"/>
    <n v="279180"/>
    <n v="211560"/>
    <n v="202570"/>
    <n v="225590"/>
    <n v="244060"/>
    <n v="253160"/>
    <n v="262930"/>
    <n v="281760"/>
    <n v="314820"/>
    <n v="327300"/>
    <n v="350670"/>
    <n v="313660"/>
    <n v="29580"/>
    <n v="266210"/>
    <n v="556620"/>
    <n v="464780"/>
    <n v="363090"/>
    <n v="20046003"/>
    <n v="20311543"/>
    <n v="20627547"/>
    <n v="21016121"/>
    <n v="21475625"/>
    <n v="21865623"/>
    <n v="22172469"/>
    <n v="22522197"/>
    <n v="22928023"/>
    <n v="23297777"/>
    <n v="23640331"/>
    <n v="23984581"/>
    <n v="24385064"/>
    <n v="24759018"/>
    <n v="25146140"/>
    <n v="25520468"/>
    <n v="25630698"/>
    <n v="25773795"/>
    <n v="26320285"/>
    <n v="26956660"/>
    <n v="27388006"/>
    <n v="7048.7867331956404"/>
    <n v="7955.5748177280275"/>
    <n v="9966.2844059935978"/>
    <n v="12550.365502749057"/>
    <n v="12999.854486190739"/>
    <n v="9675.4617968122839"/>
    <n v="9136.1047793098733"/>
    <n v="10016.340768176391"/>
    <n v="10644.615979319282"/>
    <n v="10866.27277787061"/>
    <n v="11122.094694867004"/>
    <n v="11747.547309665322"/>
    <n v="12910.361851008469"/>
    <n v="13219.425746206896"/>
    <n v="13945.281462681747"/>
    <n v="12290.526960555739"/>
    <n v="1154.0848399836789"/>
    <n v="10328.707898856183"/>
    <n v="21147.947296163395"/>
    <n v="17241.75027618407"/>
    <n v="13257.263051570822"/>
  </r>
  <r>
    <x v="0"/>
    <s v="Overseas migrant arrivals"/>
    <x v="4"/>
    <x v="13"/>
    <s v="NZ"/>
    <s v="NZ"/>
    <n v="37330"/>
    <n v="38760"/>
    <n v="44420"/>
    <n v="51680"/>
    <n v="46890"/>
    <n v="38630"/>
    <n v="53610"/>
    <n v="61070"/>
    <n v="54120"/>
    <n v="37770"/>
    <n v="31750"/>
    <n v="33700"/>
    <n v="32330"/>
    <n v="30380"/>
    <n v="30540"/>
    <n v="22220"/>
    <n v="16950"/>
    <n v="24120"/>
    <n v="42660"/>
    <n v="51100"/>
    <n v="53020"/>
    <n v="20046003"/>
    <n v="20311543"/>
    <n v="20627547"/>
    <n v="21016121"/>
    <n v="21475625"/>
    <n v="21865623"/>
    <n v="22172469"/>
    <n v="22522197"/>
    <n v="22928023"/>
    <n v="23297777"/>
    <n v="23640331"/>
    <n v="23984581"/>
    <n v="24385064"/>
    <n v="24759018"/>
    <n v="25146140"/>
    <n v="25520468"/>
    <n v="25630698"/>
    <n v="25773795"/>
    <n v="26320285"/>
    <n v="26956660"/>
    <n v="27388006"/>
    <n v="1862.2166224359041"/>
    <n v="1908.2745215368423"/>
    <n v="2153.4310405401088"/>
    <n v="2459.0646389978438"/>
    <n v="2183.4056051919329"/>
    <n v="1766.700175887968"/>
    <n v="2417.8633421474174"/>
    <n v="2711.5471905338541"/>
    <n v="2360.4302909151829"/>
    <n v="1621.1847164645794"/>
    <n v="1343.0438008672552"/>
    <n v="1405.0693651892441"/>
    <n v="1325.8115705581088"/>
    <n v="1227.0276632134601"/>
    <n v="1214.5005157849278"/>
    <n v="870.67368827248777"/>
    <n v="661.31636368233126"/>
    <n v="935.83424559712682"/>
    <n v="1620.8031182033171"/>
    <n v="1895.6354385150089"/>
    <n v="1935.8839048012476"/>
  </r>
  <r>
    <x v="0"/>
    <s v="Overseas migrant arrivals"/>
    <x v="5"/>
    <x v="14"/>
    <s v="Austtralian"/>
    <s v="Australian"/>
    <n v="69260"/>
    <n v="72610"/>
    <n v="75300"/>
    <n v="75830"/>
    <n v="80440"/>
    <n v="78870"/>
    <n v="78870"/>
    <n v="76070"/>
    <n v="77100"/>
    <n v="72180"/>
    <n v="71680"/>
    <n v="75800"/>
    <n v="79280"/>
    <n v="77160"/>
    <n v="78900"/>
    <n v="96410"/>
    <n v="61370"/>
    <n v="62480"/>
    <n v="58750"/>
    <n v="60040"/>
    <n v="64060"/>
    <n v="20046003"/>
    <n v="20311543"/>
    <n v="20627547"/>
    <n v="21016121"/>
    <n v="21475625"/>
    <n v="21865623"/>
    <n v="22172469"/>
    <n v="22522197"/>
    <n v="22928023"/>
    <n v="23297777"/>
    <n v="23640331"/>
    <n v="23984581"/>
    <n v="24385064"/>
    <n v="24759018"/>
    <n v="25146140"/>
    <n v="25520468"/>
    <n v="25630698"/>
    <n v="25773795"/>
    <n v="26320285"/>
    <n v="26956660"/>
    <n v="27388006"/>
    <n v="3455.0528601636943"/>
    <n v="3574.8145771101681"/>
    <n v="3650.4582924959518"/>
    <n v="3608.1824995202492"/>
    <n v="3745.6418614126478"/>
    <n v="3607.0319148921576"/>
    <n v="3557.1140047596864"/>
    <n v="3377.55681650418"/>
    <n v="3362.6972547960199"/>
    <n v="3098.1496646654314"/>
    <n v="3032.1064455484993"/>
    <n v="3160.3637353514746"/>
    <n v="3251.1704705798602"/>
    <n v="3116.4402400773733"/>
    <n v="3137.65850345222"/>
    <n v="3777.7520380895835"/>
    <n v="2394.3944093914261"/>
    <n v="2424.1676477988594"/>
    <n v="2232.1186871646714"/>
    <n v="2227.2788987953254"/>
    <n v="2338.9800630246687"/>
  </r>
  <r>
    <x v="0"/>
    <s v="Overseas migrant arrivals"/>
    <x v="6"/>
    <x v="15"/>
    <s v="Total"/>
    <s v="Total"/>
    <n v="341400"/>
    <n v="376530"/>
    <n v="437440"/>
    <n v="501340"/>
    <n v="519790"/>
    <n v="437930"/>
    <n v="431780"/>
    <n v="467330"/>
    <n v="482090"/>
    <n v="464680"/>
    <n v="465250"/>
    <n v="489280"/>
    <n v="540150"/>
    <n v="527520"/>
    <n v="550400"/>
    <n v="506850"/>
    <n v="146000"/>
    <n v="426730"/>
    <n v="739370"/>
    <n v="666810"/>
    <n v="568370"/>
    <n v="20046003"/>
    <n v="20311543"/>
    <n v="20627547"/>
    <n v="21016121"/>
    <n v="21475625"/>
    <n v="21865623"/>
    <n v="22172469"/>
    <n v="22522197"/>
    <n v="22928023"/>
    <n v="23297777"/>
    <n v="23640331"/>
    <n v="23984581"/>
    <n v="24385064"/>
    <n v="24759018"/>
    <n v="25146140"/>
    <n v="25520468"/>
    <n v="25630698"/>
    <n v="25773795"/>
    <n v="26320285"/>
    <n v="26956660"/>
    <n v="27388006"/>
    <n v="17030.826544324074"/>
    <n v="18537.734922452713"/>
    <n v="21206.593299726817"/>
    <n v="23855.020629163679"/>
    <n v="24203.719332964698"/>
    <n v="20028.242506513536"/>
    <n v="19473.699568595628"/>
    <n v="20749.751900314168"/>
    <n v="21026.235013808211"/>
    <n v="19945.250570472883"/>
    <n v="19680.350499322532"/>
    <n v="20399.772670617011"/>
    <n v="22150.854309834904"/>
    <n v="21306.17619810285"/>
    <n v="21888.051207859335"/>
    <n v="19860.529203461316"/>
    <n v="5696.2943420424999"/>
    <n v="16556.739122042371"/>
    <n v="28091.261169854351"/>
    <n v="24736.37312634429"/>
    <n v="20752.514805203416"/>
  </r>
  <r>
    <x v="0"/>
    <s v="Overseas migrant departures"/>
    <x v="0"/>
    <x v="0"/>
    <s v="Permanent"/>
    <s v="Family"/>
    <n v="-4090"/>
    <n v="-4230"/>
    <n v="-4500"/>
    <n v="-4810"/>
    <n v="-4810"/>
    <n v="-5460"/>
    <n v="-5870"/>
    <n v="-5590"/>
    <n v="-5560"/>
    <n v="-5700"/>
    <n v="-6150"/>
    <n v="-5790"/>
    <n v="-5610"/>
    <n v="-5560"/>
    <n v="-5780"/>
    <n v="-6380"/>
    <n v="-4180"/>
    <n v="-6370"/>
    <n v="-5610"/>
    <n v="-5110"/>
    <n v="-4840"/>
    <n v="20046003"/>
    <n v="20311543"/>
    <n v="20627547"/>
    <n v="21016121"/>
    <n v="21475625"/>
    <n v="21865623"/>
    <n v="22172469"/>
    <n v="22522197"/>
    <n v="22928023"/>
    <n v="23297777"/>
    <n v="23640331"/>
    <n v="23984581"/>
    <n v="24385064"/>
    <n v="24759018"/>
    <n v="25146140"/>
    <n v="25520468"/>
    <n v="25630698"/>
    <n v="25773795"/>
    <n v="26320285"/>
    <n v="26956660"/>
    <n v="27388006"/>
    <n v="-204.03069878818235"/>
    <n v="-208.25596558567707"/>
    <n v="-218.15487803760669"/>
    <n v="-228.87192170239217"/>
    <n v="-223.97485521375978"/>
    <n v="-249.70704013327219"/>
    <n v="-264.7427311771188"/>
    <n v="-248.19958727827483"/>
    <n v="-242.49801214871425"/>
    <n v="-244.65853544739483"/>
    <n v="-260.14864174279114"/>
    <n v="-241.40509271352289"/>
    <n v="-230.05885898023479"/>
    <n v="-224.56464145710464"/>
    <n v="-229.85635171044143"/>
    <n v="-249.99541544457568"/>
    <n v="-163.08568732697017"/>
    <n v="-247.15025474517822"/>
    <n v="-213.14358868074567"/>
    <n v="-189.5635438515009"/>
    <n v="-176.71969255447073"/>
  </r>
  <r>
    <x v="0"/>
    <s v="Overseas migrant departures"/>
    <x v="0"/>
    <x v="1"/>
    <s v="Permanent"/>
    <s v="Skilled"/>
    <n v="-6570"/>
    <n v="-6800"/>
    <n v="-7140"/>
    <n v="-7430"/>
    <n v="-7330"/>
    <n v="-9090"/>
    <n v="-8080"/>
    <n v="-7730"/>
    <n v="-7480"/>
    <n v="-7960"/>
    <n v="-8640"/>
    <n v="-8570"/>
    <n v="-8060"/>
    <n v="-7770"/>
    <n v="-7490"/>
    <n v="-8500"/>
    <n v="-6560"/>
    <n v="-6930"/>
    <n v="-4850"/>
    <n v="-4890"/>
    <n v="-5200"/>
    <n v="20046003"/>
    <n v="20311543"/>
    <n v="20627547"/>
    <n v="21016121"/>
    <n v="21475625"/>
    <n v="21865623"/>
    <n v="22172469"/>
    <n v="22522197"/>
    <n v="22928023"/>
    <n v="23297777"/>
    <n v="23640331"/>
    <n v="23984581"/>
    <n v="24385064"/>
    <n v="24759018"/>
    <n v="25146140"/>
    <n v="25520468"/>
    <n v="25630698"/>
    <n v="25773795"/>
    <n v="26320285"/>
    <n v="26956660"/>
    <n v="27388006"/>
    <n v="-327.74613472820488"/>
    <n v="-334.78500377839339"/>
    <n v="-346.13907315300264"/>
    <n v="-353.53812437604449"/>
    <n v="-341.31719100142607"/>
    <n v="-415.72106132077738"/>
    <n v="-364.41588891160472"/>
    <n v="-343.21696058337471"/>
    <n v="-326.23833289071632"/>
    <n v="-341.66349862478296"/>
    <n v="-365.47711620450656"/>
    <n v="-357.31289197839226"/>
    <n v="-330.53019668105037"/>
    <n v="-313.82504750390342"/>
    <n v="-297.85883638602189"/>
    <n v="-333.06599236346295"/>
    <n v="-255.94308824519723"/>
    <n v="-268.87774966783121"/>
    <n v="-184.26852140848777"/>
    <n v="-181.40229538822686"/>
    <n v="-189.86413249653882"/>
  </r>
  <r>
    <x v="0"/>
    <s v="Overseas migrant departures"/>
    <x v="0"/>
    <x v="2"/>
    <s v="Permanent"/>
    <s v="Special eligibility"/>
    <n v="-200"/>
    <n v="-210"/>
    <n v="-90"/>
    <n v="-110"/>
    <n v="-70"/>
    <n v="-120"/>
    <n v="-120"/>
    <n v="-160"/>
    <n v="-140"/>
    <n v="-150"/>
    <n v="-140"/>
    <n v="-150"/>
    <n v="-130"/>
    <n v="-150"/>
    <n v="-170"/>
    <n v="-120"/>
    <n v="-80"/>
    <n v="-110"/>
    <n v="-120"/>
    <n v="-170"/>
    <n v="-180"/>
    <n v="20046003"/>
    <n v="20311543"/>
    <n v="20627547"/>
    <n v="21016121"/>
    <n v="21475625"/>
    <n v="21865623"/>
    <n v="22172469"/>
    <n v="22522197"/>
    <n v="22928023"/>
    <n v="23297777"/>
    <n v="23640331"/>
    <n v="23984581"/>
    <n v="24385064"/>
    <n v="24759018"/>
    <n v="25146140"/>
    <n v="25520468"/>
    <n v="25630698"/>
    <n v="25773795"/>
    <n v="26320285"/>
    <n v="26956660"/>
    <n v="27388006"/>
    <n v="-9.9770512854856896"/>
    <n v="-10.338948646097444"/>
    <n v="-4.3630975607521343"/>
    <n v="-5.2340772114892182"/>
    <n v="-3.2595093274351736"/>
    <n v="-5.4880668161158734"/>
    <n v="-5.4121171620535353"/>
    <n v="-7.1041026770168116"/>
    <n v="-6.1060650541043158"/>
    <n v="-6.4383825117735487"/>
    <n v="-5.9220829014619127"/>
    <n v="-6.2540179459461891"/>
    <n v="-5.3311322045330698"/>
    <n v="-6.0583986004614561"/>
    <n v="-6.7604809326600428"/>
    <n v="-4.7021081274841823"/>
    <n v="-3.1212571737219172"/>
    <n v="-4.2679007883782729"/>
    <n v="-4.5592211482512441"/>
    <n v="-6.3064192670753725"/>
    <n v="-6.5722199710340359"/>
  </r>
  <r>
    <x v="0"/>
    <s v="Overseas migrant departures"/>
    <x v="0"/>
    <x v="3"/>
    <s v="Permanent"/>
    <s v="Other"/>
    <n v="-5160"/>
    <n v="-4640"/>
    <n v="-4660"/>
    <n v="-4820"/>
    <n v="-4390"/>
    <n v="-5230"/>
    <n v="-5310"/>
    <n v="-5380"/>
    <n v="-5490"/>
    <n v="-5880"/>
    <n v="-6350"/>
    <n v="-6470"/>
    <n v="-6690"/>
    <n v="-7110"/>
    <n v="-8110"/>
    <n v="-9410"/>
    <n v="-7110"/>
    <n v="-10250"/>
    <n v="-9560"/>
    <n v="-8380"/>
    <n v="-8410"/>
    <n v="20046003"/>
    <n v="20311543"/>
    <n v="20627547"/>
    <n v="21016121"/>
    <n v="21475625"/>
    <n v="21865623"/>
    <n v="22172469"/>
    <n v="22522197"/>
    <n v="22928023"/>
    <n v="23297777"/>
    <n v="23640331"/>
    <n v="23984581"/>
    <n v="24385064"/>
    <n v="24759018"/>
    <n v="25146140"/>
    <n v="25520468"/>
    <n v="25630698"/>
    <n v="25773795"/>
    <n v="26320285"/>
    <n v="26956660"/>
    <n v="27388006"/>
    <n v="-257.4079231655308"/>
    <n v="-228.44153198996256"/>
    <n v="-225.91149592338826"/>
    <n v="-229.34774690343664"/>
    <n v="-204.41779924914874"/>
    <n v="-239.18824540238347"/>
    <n v="-239.48618442086897"/>
    <n v="-238.87545251469029"/>
    <n v="-239.44497962166213"/>
    <n v="-252.38459446152311"/>
    <n v="-268.608760173451"/>
    <n v="-269.7566407351456"/>
    <n v="-274.34826498712488"/>
    <n v="-287.16809366187306"/>
    <n v="-322.51470802278203"/>
    <n v="-368.72364566355134"/>
    <n v="-277.40173131453537"/>
    <n v="-397.69075528070277"/>
    <n v="-363.21795147734912"/>
    <n v="-310.86937328289184"/>
    <n v="-307.06872197997916"/>
  </r>
  <r>
    <x v="0"/>
    <s v="Overseas migrant departures"/>
    <x v="1"/>
    <x v="4"/>
    <s v="Sub total"/>
    <s v="Sub total"/>
    <n v="-16020"/>
    <n v="-15880"/>
    <n v="-16380"/>
    <n v="-17180"/>
    <n v="-16600"/>
    <n v="-19900"/>
    <n v="-19380"/>
    <n v="-18850"/>
    <n v="-18670"/>
    <n v="-19690"/>
    <n v="-21280"/>
    <n v="-20980"/>
    <n v="-20490"/>
    <n v="-20590"/>
    <n v="-21540"/>
    <n v="-24410"/>
    <n v="-17930"/>
    <n v="-23650"/>
    <n v="-20140"/>
    <n v="-18540"/>
    <n v="-18630"/>
    <n v="20046003"/>
    <n v="20311543"/>
    <n v="20627547"/>
    <n v="21016121"/>
    <n v="21475625"/>
    <n v="21865623"/>
    <n v="22172469"/>
    <n v="22522197"/>
    <n v="22928023"/>
    <n v="23297777"/>
    <n v="23640331"/>
    <n v="23984581"/>
    <n v="24385064"/>
    <n v="24759018"/>
    <n v="25146140"/>
    <n v="25520468"/>
    <n v="25630698"/>
    <n v="25773795"/>
    <n v="26320285"/>
    <n v="26956660"/>
    <n v="27388006"/>
    <n v="-799.16180796740377"/>
    <n v="-781.82145000013054"/>
    <n v="-794.08375605688843"/>
    <n v="-817.46769539440697"/>
    <n v="-772.96935479176977"/>
    <n v="-910.10441367254896"/>
    <n v="-874.05692167164602"/>
    <n v="-836.95209663604305"/>
    <n v="-814.28738971519704"/>
    <n v="-845.14501104547435"/>
    <n v="-900.15660102221079"/>
    <n v="-874.72864337300712"/>
    <n v="-840.26845285294314"/>
    <n v="-831.61618122334255"/>
    <n v="-856.5927017029253"/>
    <n v="-956.48716159907406"/>
    <n v="-699.55176406042472"/>
    <n v="-917.5986695013288"/>
    <n v="-765.18928271483389"/>
    <n v="-687.77066595045528"/>
    <n v="-680.22476700202265"/>
  </r>
  <r>
    <x v="0"/>
    <s v="Overseas migrant departures"/>
    <x v="2"/>
    <x v="5"/>
    <s v="Temporary"/>
    <s v="Student"/>
    <n v="-21240"/>
    <n v="-26080"/>
    <n v="-25480"/>
    <n v="-26020"/>
    <n v="-30700"/>
    <n v="-41770"/>
    <n v="-50340"/>
    <n v="-47560"/>
    <n v="-44950"/>
    <n v="-44150"/>
    <n v="-45050"/>
    <n v="-44110"/>
    <n v="-46810"/>
    <n v="-55420"/>
    <n v="-67440"/>
    <n v="-100920"/>
    <n v="-62190"/>
    <n v="-26870"/>
    <n v="-15490"/>
    <n v="-32820"/>
    <n v="-48640"/>
    <n v="20046003"/>
    <n v="20311543"/>
    <n v="20627547"/>
    <n v="21016121"/>
    <n v="21475625"/>
    <n v="21865623"/>
    <n v="22172469"/>
    <n v="22522197"/>
    <n v="22928023"/>
    <n v="23297777"/>
    <n v="23640331"/>
    <n v="23984581"/>
    <n v="24385064"/>
    <n v="24759018"/>
    <n v="25146140"/>
    <n v="25520468"/>
    <n v="25630698"/>
    <n v="25773795"/>
    <n v="26320285"/>
    <n v="26956660"/>
    <n v="27388006"/>
    <n v="-1059.5628465185803"/>
    <n v="-1283.9989556677206"/>
    <n v="-1235.2413983107153"/>
    <n v="-1238.0971731177224"/>
    <n v="-1429.5276621751404"/>
    <n v="-1910.3045909096668"/>
    <n v="-2270.3831494814585"/>
    <n v="-2111.6945207432468"/>
    <n v="-1960.48302987135"/>
    <n v="-1895.0305859653477"/>
    <n v="-1905.6416765061369"/>
    <n v="-1839.0982106379095"/>
    <n v="-1919.6176807245615"/>
    <n v="-2238.3763362504924"/>
    <n v="-2681.9225535211367"/>
    <n v="-3954.4729352141976"/>
    <n v="-2426.3872954220756"/>
    <n v="-1042.5317653065838"/>
    <n v="-588.51946322009815"/>
    <n v="-1217.5098843847866"/>
    <n v="-1775.959885506086"/>
  </r>
  <r>
    <x v="0"/>
    <s v="Overseas migrant departures"/>
    <x v="2"/>
    <x v="6"/>
    <s v="Temporary"/>
    <s v="Student"/>
    <n v="-3080"/>
    <n v="-3410"/>
    <n v="-3370"/>
    <n v="-4070"/>
    <n v="-5560"/>
    <n v="-9880"/>
    <n v="-12330"/>
    <n v="-9020"/>
    <n v="-7940"/>
    <n v="-8260"/>
    <n v="-8720"/>
    <n v="-9450"/>
    <n v="-11390"/>
    <n v="-15150"/>
    <n v="-16980"/>
    <n v="-22160"/>
    <n v="-11060"/>
    <n v="-7000"/>
    <n v="-4550"/>
    <n v="-7960"/>
    <n v="-11980"/>
    <n v="20046003"/>
    <n v="20311543"/>
    <n v="20627547"/>
    <n v="21016121"/>
    <n v="21475625"/>
    <n v="21865623"/>
    <n v="22172469"/>
    <n v="22522197"/>
    <n v="22928023"/>
    <n v="23297777"/>
    <n v="23640331"/>
    <n v="23984581"/>
    <n v="24385064"/>
    <n v="24759018"/>
    <n v="25146140"/>
    <n v="25520468"/>
    <n v="25630698"/>
    <n v="25773795"/>
    <n v="26320285"/>
    <n v="26956660"/>
    <n v="27388006"/>
    <n v="-153.64658979647962"/>
    <n v="-167.88483277710611"/>
    <n v="-163.37376421927434"/>
    <n v="-193.66085682510106"/>
    <n v="-258.89816943627949"/>
    <n v="-451.85083452687354"/>
    <n v="-556.09503840100081"/>
    <n v="-400.49378841682272"/>
    <n v="-346.30111806848765"/>
    <n v="-354.54026364833004"/>
    <n v="-368.86116357677059"/>
    <n v="-394.0031305946099"/>
    <n v="-467.08919853562821"/>
    <n v="-611.89825864660713"/>
    <n v="-675.25274256804425"/>
    <n v="-868.32263420874563"/>
    <n v="-431.51380426705509"/>
    <n v="-271.59368653316284"/>
    <n v="-172.87046853785967"/>
    <n v="-295.28880803482332"/>
    <n v="-437.41775140548748"/>
  </r>
  <r>
    <x v="0"/>
    <s v="Overseas migrant departures"/>
    <x v="2"/>
    <x v="7"/>
    <s v="Temporary"/>
    <s v="Student"/>
    <n v="-9010"/>
    <n v="-14780"/>
    <n v="-16020"/>
    <n v="-15620"/>
    <n v="-18120"/>
    <n v="-24200"/>
    <n v="-30100"/>
    <n v="-30390"/>
    <n v="-28370"/>
    <n v="-26560"/>
    <n v="-25330"/>
    <n v="-24190"/>
    <n v="-25410"/>
    <n v="-31150"/>
    <n v="-40930"/>
    <n v="-66030"/>
    <n v="-43580"/>
    <n v="-15530"/>
    <n v="-7930"/>
    <n v="-18950"/>
    <n v="-28640"/>
    <n v="20046003"/>
    <n v="20311543"/>
    <n v="20627547"/>
    <n v="21016121"/>
    <n v="21475625"/>
    <n v="21865623"/>
    <n v="22172469"/>
    <n v="22522197"/>
    <n v="22928023"/>
    <n v="23297777"/>
    <n v="23640331"/>
    <n v="23984581"/>
    <n v="24385064"/>
    <n v="24759018"/>
    <n v="25146140"/>
    <n v="25520468"/>
    <n v="25630698"/>
    <n v="25773795"/>
    <n v="26320285"/>
    <n v="26956660"/>
    <n v="27388006"/>
    <n v="-449.46616041113032"/>
    <n v="-727.66505233009627"/>
    <n v="-776.63136581387994"/>
    <n v="-743.23896403146898"/>
    <n v="-843.74727161607632"/>
    <n v="-1106.7601412500342"/>
    <n v="-1357.5393881484285"/>
    <n v="-1349.3355022158805"/>
    <n v="-1237.3504684638531"/>
    <n v="-1140.0229300847029"/>
    <n v="-1071.4739992430732"/>
    <n v="-1008.5646274162555"/>
    <n v="-1042.031302439887"/>
    <n v="-1258.1274426958291"/>
    <n v="-1627.6852033751502"/>
    <n v="-2587.3349971481716"/>
    <n v="-1700.3048453850145"/>
    <n v="-602.54999312285986"/>
    <n v="-301.28853088026972"/>
    <n v="-702.98026535928409"/>
    <n v="-1045.7132220578599"/>
  </r>
  <r>
    <x v="0"/>
    <s v="Overseas migrant departures"/>
    <x v="2"/>
    <x v="8"/>
    <s v="Temporary"/>
    <s v="Student"/>
    <n v="-9150"/>
    <n v="-7880"/>
    <n v="-6090"/>
    <n v="-6330"/>
    <n v="-7030"/>
    <n v="-7690"/>
    <n v="-7900"/>
    <n v="-8160"/>
    <n v="-8650"/>
    <n v="-9330"/>
    <n v="-10990"/>
    <n v="-10470"/>
    <n v="-10010"/>
    <n v="-9110"/>
    <n v="-9540"/>
    <n v="-12730"/>
    <n v="-7550"/>
    <n v="-4330"/>
    <n v="-3010"/>
    <n v="-5910"/>
    <n v="-8020"/>
    <n v="20046003"/>
    <n v="20311543"/>
    <n v="20627547"/>
    <n v="21016121"/>
    <n v="21475625"/>
    <n v="21865623"/>
    <n v="22172469"/>
    <n v="22522197"/>
    <n v="22928023"/>
    <n v="23297777"/>
    <n v="23640331"/>
    <n v="23984581"/>
    <n v="24385064"/>
    <n v="24759018"/>
    <n v="25146140"/>
    <n v="25520468"/>
    <n v="25630698"/>
    <n v="25773795"/>
    <n v="26320285"/>
    <n v="26956660"/>
    <n v="27388006"/>
    <n v="-456.45009631097031"/>
    <n v="-387.95673967260882"/>
    <n v="-295.23626827756107"/>
    <n v="-301.19735226115228"/>
    <n v="-327.34786531241815"/>
    <n v="-351.69361513275885"/>
    <n v="-356.29771316852447"/>
    <n v="-362.30923652785737"/>
    <n v="-377.2675908428738"/>
    <n v="-400.46739223231469"/>
    <n v="-464.88350776476017"/>
    <n v="-436.53045262704399"/>
    <n v="-410.49717974904638"/>
    <n v="-367.94674166802577"/>
    <n v="-379.38228292692241"/>
    <n v="-498.81530385728036"/>
    <n v="-294.5686457700059"/>
    <n v="-168.0000946697993"/>
    <n v="-114.36046380196871"/>
    <n v="-219.24081099067911"/>
    <n v="-292.82891204273869"/>
  </r>
  <r>
    <x v="0"/>
    <s v="Overseas migrant departures"/>
    <x v="2"/>
    <x v="9"/>
    <s v="Temporary"/>
    <s v="Skilled"/>
    <n v="-7220"/>
    <n v="-8480"/>
    <n v="-9390"/>
    <n v="-10600"/>
    <n v="-13560"/>
    <n v="-14600"/>
    <n v="-12710"/>
    <n v="-13360"/>
    <n v="-18240"/>
    <n v="-22290"/>
    <n v="-21410"/>
    <n v="-18880"/>
    <n v="-15900"/>
    <n v="-15500"/>
    <n v="-15660"/>
    <n v="-13650"/>
    <n v="-11320"/>
    <n v="-8730"/>
    <n v="-5630"/>
    <n v="-7340"/>
    <n v="-10080"/>
    <n v="20046003"/>
    <n v="20311543"/>
    <n v="20627547"/>
    <n v="21016121"/>
    <n v="21475625"/>
    <n v="21865623"/>
    <n v="22172469"/>
    <n v="22522197"/>
    <n v="22928023"/>
    <n v="23297777"/>
    <n v="23640331"/>
    <n v="23984581"/>
    <n v="24385064"/>
    <n v="24759018"/>
    <n v="25146140"/>
    <n v="25520468"/>
    <n v="25630698"/>
    <n v="25773795"/>
    <n v="26320285"/>
    <n v="26956660"/>
    <n v="27388006"/>
    <n v="-360.17155140603342"/>
    <n v="-417.49659294717299"/>
    <n v="-455.21651217180596"/>
    <n v="-504.37471310714284"/>
    <n v="-631.41352114315646"/>
    <n v="-667.7147959607646"/>
    <n v="-573.2334094141703"/>
    <n v="-593.1925735309037"/>
    <n v="-795.5330470490195"/>
    <n v="-956.74364124954923"/>
    <n v="-905.65567800213967"/>
    <n v="-787.1723921297604"/>
    <n v="-652.03847732366"/>
    <n v="-626.03452204768371"/>
    <n v="-622.75959650268396"/>
    <n v="-534.86479950132571"/>
    <n v="-441.65789008165132"/>
    <n v="-338.71612620493022"/>
    <n v="-213.90345887212086"/>
    <n v="-272.28892600196019"/>
    <n v="-368.044318377906"/>
  </r>
  <r>
    <x v="0"/>
    <s v="Overseas migrant departures"/>
    <x v="2"/>
    <x v="10"/>
    <s v="Temporary"/>
    <s v="Working holiday"/>
    <n v="-3530"/>
    <n v="-2840"/>
    <n v="-4650"/>
    <n v="-7770"/>
    <n v="-10480"/>
    <n v="-15030"/>
    <n v="-15560"/>
    <n v="-15720"/>
    <n v="-20850"/>
    <n v="-26970"/>
    <n v="-28510"/>
    <n v="-27470"/>
    <n v="-25960"/>
    <n v="-22500"/>
    <n v="-25080"/>
    <n v="-25520"/>
    <n v="-7820"/>
    <n v="-4580"/>
    <n v="-2960"/>
    <n v="-11680"/>
    <n v="-24950"/>
    <n v="20046003"/>
    <n v="20311543"/>
    <n v="20627547"/>
    <n v="21016121"/>
    <n v="21475625"/>
    <n v="21865623"/>
    <n v="22172469"/>
    <n v="22522197"/>
    <n v="22928023"/>
    <n v="23297777"/>
    <n v="23640331"/>
    <n v="23984581"/>
    <n v="24385064"/>
    <n v="24759018"/>
    <n v="25146140"/>
    <n v="25520468"/>
    <n v="25630698"/>
    <n v="25773795"/>
    <n v="26320285"/>
    <n v="26956660"/>
    <n v="27388006"/>
    <n v="-176.09495518882241"/>
    <n v="-139.8219721662702"/>
    <n v="-225.42670730552692"/>
    <n v="-369.7161812115566"/>
    <n v="-487.99511073600888"/>
    <n v="-687.38036871851307"/>
    <n v="-701.77119201294181"/>
    <n v="-697.97808801690178"/>
    <n v="-909.36754555767845"/>
    <n v="-1157.6211756168841"/>
    <n v="-1205.9898822905652"/>
    <n v="-1145.3191531676121"/>
    <n v="-1064.5860925359884"/>
    <n v="-908.75979006921841"/>
    <n v="-997.36977524184636"/>
    <n v="-999.98166177830274"/>
    <n v="-305.10288873131742"/>
    <n v="-177.69986918884084"/>
    <n v="-112.46078832353068"/>
    <n v="-433.28810023200202"/>
    <n v="-910.98271265166215"/>
  </r>
  <r>
    <x v="0"/>
    <s v="Overseas migrant departures"/>
    <x v="2"/>
    <x v="11"/>
    <s v="Temporary"/>
    <s v="Visitor"/>
    <n v="-14320"/>
    <n v="-15510"/>
    <n v="-11740"/>
    <n v="-21040"/>
    <n v="-20850"/>
    <n v="-16250"/>
    <n v="-16420"/>
    <n v="-13870"/>
    <n v="-15030"/>
    <n v="-12230"/>
    <n v="-12200"/>
    <n v="-16460"/>
    <n v="-18470"/>
    <n v="-20830"/>
    <n v="-27310"/>
    <n v="-16880"/>
    <n v="-15020"/>
    <n v="-17100"/>
    <n v="-18400"/>
    <n v="-17190"/>
    <n v="-18340"/>
    <n v="20046003"/>
    <n v="20311543"/>
    <n v="20627547"/>
    <n v="21016121"/>
    <n v="21475625"/>
    <n v="21865623"/>
    <n v="22172469"/>
    <n v="22522197"/>
    <n v="22928023"/>
    <n v="23297777"/>
    <n v="23640331"/>
    <n v="23984581"/>
    <n v="24385064"/>
    <n v="24759018"/>
    <n v="25146140"/>
    <n v="25520468"/>
    <n v="25630698"/>
    <n v="25773795"/>
    <n v="26320285"/>
    <n v="26956660"/>
    <n v="27388006"/>
    <n v="-714.35687204077544"/>
    <n v="-763.60520714748259"/>
    <n v="-569.1418373692228"/>
    <n v="-1001.1362229975741"/>
    <n v="-970.86813538604815"/>
    <n v="-743.17571468235781"/>
    <n v="-740.55803167432543"/>
    <n v="-615.83690081389489"/>
    <n v="-655.52969830848474"/>
    <n v="-524.94278745993654"/>
    <n v="-516.06722427025238"/>
    <n v="-686.27423593516187"/>
    <n v="-757.43086013635241"/>
    <n v="-841.30961898408088"/>
    <n v="-1086.0513780643869"/>
    <n v="-661.42987659944163"/>
    <n v="-586.01603436629"/>
    <n v="-663.46457710244067"/>
    <n v="-699.08057606519083"/>
    <n v="-637.69027765309204"/>
    <n v="-669.63619038202341"/>
  </r>
  <r>
    <x v="0"/>
    <s v="Overseas migrant departures"/>
    <x v="2"/>
    <x v="12"/>
    <s v="Temporary"/>
    <s v="Other"/>
    <n v="-13210"/>
    <n v="-11930"/>
    <n v="-11230"/>
    <n v="-11800"/>
    <n v="-14370"/>
    <n v="-17310"/>
    <n v="-19400"/>
    <n v="-19070"/>
    <n v="-19960"/>
    <n v="-22130"/>
    <n v="-20900"/>
    <n v="-22370"/>
    <n v="-24080"/>
    <n v="-29310"/>
    <n v="-33040"/>
    <n v="-39870"/>
    <n v="-50180"/>
    <n v="-42180"/>
    <n v="-31850"/>
    <n v="-44530"/>
    <n v="-45920"/>
    <n v="20046003"/>
    <n v="20311543"/>
    <n v="20627547"/>
    <n v="21016121"/>
    <n v="21475625"/>
    <n v="21865623"/>
    <n v="22172469"/>
    <n v="22522197"/>
    <n v="22928023"/>
    <n v="23297777"/>
    <n v="23640331"/>
    <n v="23984581"/>
    <n v="24385064"/>
    <n v="24759018"/>
    <n v="25146140"/>
    <n v="25520468"/>
    <n v="25630698"/>
    <n v="25773795"/>
    <n v="26320285"/>
    <n v="26956660"/>
    <n v="27388006"/>
    <n v="-658.98423740632984"/>
    <n v="-587.35074927591666"/>
    <n v="-544.41761785829408"/>
    <n v="-561.47373723247972"/>
    <n v="-669.13070050347778"/>
    <n v="-791.65363822471465"/>
    <n v="-874.95894119865488"/>
    <n v="-846.72023781694122"/>
    <n v="-870.55041771372964"/>
    <n v="-949.87603323699079"/>
    <n v="-884.08237600395694"/>
    <n v="-932.68254300544174"/>
    <n v="-987.48971911658703"/>
    <n v="-1183.8110865301685"/>
    <n v="-1313.9193530299283"/>
    <n v="-1562.2754253566197"/>
    <n v="-1957.8085622170724"/>
    <n v="-1636.5459568526871"/>
    <n v="-1210.0932797650178"/>
    <n v="-1651.9108821345078"/>
    <n v="-1676.6463392771275"/>
  </r>
  <r>
    <x v="0"/>
    <s v="Overseas migrant departures"/>
    <x v="3"/>
    <x v="4"/>
    <s v="Sub total"/>
    <s v="Sub total"/>
    <n v="-59520"/>
    <n v="-64830"/>
    <n v="-62480"/>
    <n v="-77230"/>
    <n v="-89960"/>
    <n v="-104960"/>
    <n v="-114430"/>
    <n v="-109580"/>
    <n v="-119030"/>
    <n v="-127760"/>
    <n v="-128060"/>
    <n v="-129280"/>
    <n v="-131220"/>
    <n v="-143550"/>
    <n v="-168530"/>
    <n v="-196830"/>
    <n v="-146530"/>
    <n v="-99450"/>
    <n v="-74330"/>
    <n v="-113560"/>
    <n v="-147930"/>
    <n v="20046003"/>
    <n v="20311543"/>
    <n v="20627547"/>
    <n v="21016121"/>
    <n v="21475625"/>
    <n v="21865623"/>
    <n v="22172469"/>
    <n v="22522197"/>
    <n v="22928023"/>
    <n v="23297777"/>
    <n v="23640331"/>
    <n v="23984581"/>
    <n v="24385064"/>
    <n v="24759018"/>
    <n v="25146140"/>
    <n v="25520468"/>
    <n v="25630698"/>
    <n v="25773795"/>
    <n v="26320285"/>
    <n v="26956660"/>
    <n v="27388006"/>
    <n v="-2969.1704625605412"/>
    <n v="-3191.7811463166536"/>
    <n v="-3028.9592843977039"/>
    <n v="-3674.7980276664757"/>
    <n v="-4188.9351299438313"/>
    <n v="-4800.2291084960161"/>
    <n v="-5160.9047237815512"/>
    <n v="-4865.4223209218881"/>
    <n v="-5191.4637385002625"/>
    <n v="-5483.7849980279234"/>
    <n v="-5417.0138311515184"/>
    <n v="-5390.1296003461557"/>
    <n v="-5381.1628298371497"/>
    <n v="-5797.887460641613"/>
    <n v="-6702.0226563599817"/>
    <n v="-7712.6328561059308"/>
    <n v="-5716.9726708184071"/>
    <n v="-3858.5703036747209"/>
    <n v="-2824.0575662459582"/>
    <n v="-4212.6880704063487"/>
    <n v="-5401.2694461948049"/>
  </r>
  <r>
    <x v="0"/>
    <s v="Overseas migrant departures"/>
    <x v="4"/>
    <x v="13"/>
    <s v="NZ"/>
    <s v="NZ"/>
    <n v="-16920"/>
    <n v="-16080"/>
    <n v="-15470"/>
    <n v="-15410"/>
    <n v="-16930"/>
    <n v="-17990"/>
    <n v="-16810"/>
    <n v="-16380"/>
    <n v="-20060"/>
    <n v="-25300"/>
    <n v="-27080"/>
    <n v="-27640"/>
    <n v="-25600"/>
    <n v="-22910"/>
    <n v="-22410"/>
    <n v="-20850"/>
    <n v="-19050"/>
    <n v="-15230"/>
    <n v="-16390"/>
    <n v="-14280"/>
    <n v="-14730"/>
    <n v="20046003"/>
    <n v="20311543"/>
    <n v="20627547"/>
    <n v="21016121"/>
    <n v="21475625"/>
    <n v="21865623"/>
    <n v="22172469"/>
    <n v="22522197"/>
    <n v="22928023"/>
    <n v="23297777"/>
    <n v="23640331"/>
    <n v="23984581"/>
    <n v="24385064"/>
    <n v="24759018"/>
    <n v="25146140"/>
    <n v="25520468"/>
    <n v="25630698"/>
    <n v="25773795"/>
    <n v="26320285"/>
    <n v="26956660"/>
    <n v="27388006"/>
    <n v="-844.05853875208936"/>
    <n v="-791.66806775831856"/>
    <n v="-749.96799183150574"/>
    <n v="-733.24663480953507"/>
    <n v="-788.33561304967839"/>
    <n v="-822.75268351603802"/>
    <n v="-758.14741245099947"/>
    <n v="-727.28251155959606"/>
    <n v="-874.91189275237548"/>
    <n v="-1085.9405169858051"/>
    <n v="-1145.5000355113471"/>
    <n v="-1152.4070401730178"/>
    <n v="-1049.8229572003584"/>
    <n v="-925.31941291047974"/>
    <n v="-891.19045706418558"/>
    <n v="-816.99128715037671"/>
    <n v="-743.24936449253164"/>
    <n v="-590.91026370000998"/>
    <n v="-622.71362183198244"/>
    <n v="-529.73921843433129"/>
    <n v="-537.82666762961867"/>
  </r>
  <r>
    <x v="0"/>
    <s v="Overseas migrant departures"/>
    <x v="5"/>
    <x v="14"/>
    <s v="Austtralian"/>
    <s v="Australian"/>
    <n v="-90480"/>
    <n v="-91060"/>
    <n v="-92470"/>
    <n v="-96020"/>
    <n v="-82900"/>
    <n v="-83140"/>
    <n v="-87670"/>
    <n v="-82930"/>
    <n v="-85690"/>
    <n v="-92180"/>
    <n v="-97570"/>
    <n v="-97290"/>
    <n v="-92560"/>
    <n v="-89770"/>
    <n v="-85890"/>
    <n v="-60390"/>
    <n v="-44010"/>
    <n v="-77670"/>
    <n v="-89220"/>
    <n v="-85820"/>
    <n v="-81510"/>
    <n v="20046003"/>
    <n v="20311543"/>
    <n v="20627547"/>
    <n v="21016121"/>
    <n v="21475625"/>
    <n v="21865623"/>
    <n v="22172469"/>
    <n v="22522197"/>
    <n v="22928023"/>
    <n v="23297777"/>
    <n v="23640331"/>
    <n v="23984581"/>
    <n v="24385064"/>
    <n v="24759018"/>
    <n v="25146140"/>
    <n v="25520468"/>
    <n v="25630698"/>
    <n v="25773795"/>
    <n v="26320285"/>
    <n v="26956660"/>
    <n v="27388006"/>
    <n v="-4513.6180015537266"/>
    <n v="-4483.1650653030156"/>
    <n v="-4482.8403493638871"/>
    <n v="-4568.8735804290427"/>
    <n v="-3860.1903320625129"/>
    <n v="-3802.3156257656137"/>
    <n v="-3954.0025966436119"/>
    <n v="-3682.1452187812761"/>
    <n v="-3737.3479606157061"/>
    <n v="-3956.6006662352384"/>
    <n v="-4127.26877639742"/>
    <n v="-4056.3560397406982"/>
    <n v="-3795.7661296275455"/>
    <n v="-3625.7496157561663"/>
    <n v="-3415.6335723892416"/>
    <n v="-2366.335915156415"/>
    <n v="-1717.0816026937698"/>
    <n v="-3013.5259475758226"/>
    <n v="-3389.7809237247998"/>
    <n v="-3183.628832355344"/>
    <n v="-2976.1202768832459"/>
  </r>
  <r>
    <x v="0"/>
    <s v="Overseas migrant departures"/>
    <x v="6"/>
    <x v="15"/>
    <s v="Total"/>
    <s v="Total"/>
    <n v="-198820"/>
    <n v="-204690"/>
    <n v="-204640"/>
    <n v="-224000"/>
    <n v="-219920"/>
    <n v="-241870"/>
    <n v="-251410"/>
    <n v="-235380"/>
    <n v="-251760"/>
    <n v="-276900"/>
    <n v="-281220"/>
    <n v="-283040"/>
    <n v="-276800"/>
    <n v="-289300"/>
    <n v="-309060"/>
    <n v="-314160"/>
    <n v="-230930"/>
    <n v="-216000"/>
    <n v="-200070"/>
    <n v="-232200"/>
    <n v="-262800"/>
    <n v="20046003"/>
    <n v="20311543"/>
    <n v="20627547"/>
    <n v="21016121"/>
    <n v="21475625"/>
    <n v="21865623"/>
    <n v="22172469"/>
    <n v="22522197"/>
    <n v="22928023"/>
    <n v="23297777"/>
    <n v="23640331"/>
    <n v="23984581"/>
    <n v="24385064"/>
    <n v="24759018"/>
    <n v="25146140"/>
    <n v="25520468"/>
    <n v="25630698"/>
    <n v="25773795"/>
    <n v="26320285"/>
    <n v="26956660"/>
    <n v="27388006"/>
    <n v="-9918.1866829013252"/>
    <n v="-10077.52094461755"/>
    <n v="-9920.71427591463"/>
    <n v="-10658.484503396227"/>
    <n v="-10240.447018422048"/>
    <n v="-11061.656006782885"/>
    <n v="-11338.836464265662"/>
    <n v="-10451.023050726357"/>
    <n v="-10980.449557295018"/>
    <n v="-11885.25411673397"/>
    <n v="-11895.772525350851"/>
    <n v="-11800.914929470729"/>
    <n v="-11351.210724728875"/>
    <n v="-11684.631434089995"/>
    <n v="-12290.554335575956"/>
    <n v="-12310.11907775359"/>
    <n v="-9009.8989890950306"/>
    <n v="-8380.6051844518825"/>
    <n v="-7601.361459421887"/>
    <n v="-8613.8267871464777"/>
    <n v="-9595.4411577096926"/>
  </r>
  <r>
    <x v="1"/>
    <s v="Overseas migrant arrivals"/>
    <x v="0"/>
    <x v="0"/>
    <s v="Permanent"/>
    <s v="Family"/>
    <n v="12370"/>
    <n v="13250"/>
    <n v="13530"/>
    <n v="13810"/>
    <n v="14230"/>
    <n v="13950"/>
    <n v="13090"/>
    <n v="13120"/>
    <n v="13280"/>
    <n v="13160"/>
    <n v="11770"/>
    <n v="11580"/>
    <n v="11070"/>
    <n v="9720"/>
    <n v="8830"/>
    <n v="7330"/>
    <n v="7580"/>
    <n v="9630"/>
    <n v="7400"/>
    <n v="7690"/>
    <n v="8460"/>
    <n v="6669206"/>
    <n v="6718023"/>
    <n v="6786160"/>
    <n v="6883852"/>
    <n v="7001782"/>
    <n v="7101504"/>
    <n v="7179891"/>
    <n v="7258722"/>
    <n v="7353189"/>
    <n v="7454938"/>
    <n v="7562171"/>
    <n v="7671401"/>
    <n v="7795625"/>
    <n v="7900946"/>
    <n v="8003564"/>
    <n v="8088361"/>
    <n v="8094300"/>
    <n v="8117057"/>
    <n v="8264048"/>
    <n v="8437334"/>
    <n v="8537441"/>
    <n v="1854.7935091523639"/>
    <n v="1972.306435985706"/>
    <n v="1993.7637780423688"/>
    <n v="2006.1442343618078"/>
    <n v="2032.3397672192593"/>
    <n v="1964.3726174061155"/>
    <n v="1823.1474544669272"/>
    <n v="1807.4807107917895"/>
    <n v="1806.0191299312448"/>
    <n v="1765.2728969711084"/>
    <n v="1556.4313475587896"/>
    <n v="1509.5026319182116"/>
    <n v="1420.027258879179"/>
    <n v="1230.2324303950438"/>
    <n v="1103.25849833899"/>
    <n v="906.2404608300742"/>
    <n v="936.46146053395603"/>
    <n v="1186.390584666339"/>
    <n v="895.44494417263786"/>
    <n v="911.42533885703699"/>
    <n v="990.92924917431355"/>
  </r>
  <r>
    <x v="1"/>
    <s v="Overseas migrant arrivals"/>
    <x v="0"/>
    <x v="1"/>
    <s v="Permanent"/>
    <s v="Skilled"/>
    <n v="11690"/>
    <n v="12410"/>
    <n v="12890"/>
    <n v="13530"/>
    <n v="12730"/>
    <n v="10040"/>
    <n v="9040"/>
    <n v="9440"/>
    <n v="8990"/>
    <n v="11040"/>
    <n v="12290"/>
    <n v="13230"/>
    <n v="16190"/>
    <n v="15380"/>
    <n v="13000"/>
    <n v="9290"/>
    <n v="7250"/>
    <n v="8790"/>
    <n v="9620"/>
    <n v="11920"/>
    <n v="12560"/>
    <n v="6669206"/>
    <n v="6718023"/>
    <n v="6786160"/>
    <n v="6883852"/>
    <n v="7001782"/>
    <n v="7101504"/>
    <n v="7179891"/>
    <n v="7258722"/>
    <n v="7353189"/>
    <n v="7454938"/>
    <n v="7562171"/>
    <n v="7671401"/>
    <n v="7795625"/>
    <n v="7900946"/>
    <n v="8003564"/>
    <n v="8088361"/>
    <n v="8094300"/>
    <n v="8117057"/>
    <n v="8264048"/>
    <n v="8437334"/>
    <n v="8537441"/>
    <n v="1752.8323461593479"/>
    <n v="1847.2696506100083"/>
    <n v="1899.4541832199652"/>
    <n v="1965.4693331582375"/>
    <n v="1818.1085900703565"/>
    <n v="1413.7850235668388"/>
    <n v="1259.0720388373584"/>
    <n v="1300.5044138623853"/>
    <n v="1222.5987935302628"/>
    <n v="1480.897627854182"/>
    <n v="1625.1946696259579"/>
    <n v="1724.5872038236562"/>
    <n v="2076.8059007456104"/>
    <n v="1946.6023435674665"/>
    <n v="1624.2763848705401"/>
    <n v="1148.5639674094666"/>
    <n v="895.69203019408712"/>
    <n v="1082.9048015801786"/>
    <n v="1164.0784274244293"/>
    <n v="1412.7685356535608"/>
    <n v="1471.1668285613921"/>
  </r>
  <r>
    <x v="1"/>
    <s v="Overseas migrant arrivals"/>
    <x v="0"/>
    <x v="2"/>
    <s v="Permanent"/>
    <s v="Special eligibility"/>
    <n v="4420"/>
    <n v="4410"/>
    <n v="4200"/>
    <n v="2950"/>
    <n v="4080"/>
    <n v="3200"/>
    <n v="2840"/>
    <n v="2030"/>
    <n v="2790"/>
    <n v="4480"/>
    <n v="4770"/>
    <n v="3340"/>
    <n v="10720"/>
    <n v="4390"/>
    <n v="6250"/>
    <n v="5290"/>
    <n v="170"/>
    <n v="3150"/>
    <n v="4320"/>
    <n v="5670"/>
    <n v="4440"/>
    <n v="6669206"/>
    <n v="6718023"/>
    <n v="6786160"/>
    <n v="6883852"/>
    <n v="7001782"/>
    <n v="7101504"/>
    <n v="7179891"/>
    <n v="7258722"/>
    <n v="7353189"/>
    <n v="7454938"/>
    <n v="7562171"/>
    <n v="7671401"/>
    <n v="7795625"/>
    <n v="7900946"/>
    <n v="8003564"/>
    <n v="8088361"/>
    <n v="8094300"/>
    <n v="8117057"/>
    <n v="8264048"/>
    <n v="8437334"/>
    <n v="8537441"/>
    <n v="662.74755945460367"/>
    <n v="656.4431232224124"/>
    <n v="618.90671602202133"/>
    <n v="428.53913768047306"/>
    <n v="582.70880184501596"/>
    <n v="450.60877245158213"/>
    <n v="395.54918034270992"/>
    <n v="279.66355509964421"/>
    <n v="379.42721178525397"/>
    <n v="600.94396492633473"/>
    <n v="630.77124280844737"/>
    <n v="435.38331525102126"/>
    <n v="1375.1302814078408"/>
    <n v="555.62966763726774"/>
    <n v="780.90210811083671"/>
    <n v="654.02619888009451"/>
    <n v="21.002433811447563"/>
    <n v="388.07168657310154"/>
    <n v="522.7462376791616"/>
    <n v="672.01322123789339"/>
    <n v="520.06215914112909"/>
  </r>
  <r>
    <x v="1"/>
    <s v="Overseas migrant arrivals"/>
    <x v="0"/>
    <x v="3"/>
    <s v="Permanent"/>
    <s v="Other"/>
    <n v="1350"/>
    <n v="1360"/>
    <n v="1370"/>
    <n v="1470"/>
    <n v="1460"/>
    <n v="1470"/>
    <n v="1550"/>
    <n v="1600"/>
    <n v="1800"/>
    <n v="2070"/>
    <n v="2020"/>
    <n v="2190"/>
    <n v="2270"/>
    <n v="2190"/>
    <n v="2670"/>
    <n v="3760"/>
    <n v="3040"/>
    <n v="3540"/>
    <n v="4250"/>
    <n v="3640"/>
    <n v="3170"/>
    <n v="6669206"/>
    <n v="6718023"/>
    <n v="6786160"/>
    <n v="6883852"/>
    <n v="7001782"/>
    <n v="7101504"/>
    <n v="7179891"/>
    <n v="7258722"/>
    <n v="7353189"/>
    <n v="7454938"/>
    <n v="7562171"/>
    <n v="7671401"/>
    <n v="7795625"/>
    <n v="7900946"/>
    <n v="8003564"/>
    <n v="8088361"/>
    <n v="8094300"/>
    <n v="8117057"/>
    <n v="8264048"/>
    <n v="8437334"/>
    <n v="8537441"/>
    <n v="202.42289711848758"/>
    <n v="202.44050965589133"/>
    <n v="201.88147641670696"/>
    <n v="213.54323131874423"/>
    <n v="208.51834575826553"/>
    <n v="206.99840484494553"/>
    <n v="215.8807146236621"/>
    <n v="220.424476925828"/>
    <n v="244.79174953887352"/>
    <n v="277.66830522265911"/>
    <n v="267.1190587993845"/>
    <n v="285.47588634722655"/>
    <n v="291.18896817124988"/>
    <n v="277.1819982062907"/>
    <n v="333.60138058494942"/>
    <n v="464.86550241760972"/>
    <n v="375.57293404000347"/>
    <n v="436.11865729167607"/>
    <n v="514.27581253158257"/>
    <n v="431.41589511568463"/>
    <n v="371.30564064805839"/>
  </r>
  <r>
    <x v="1"/>
    <s v="Overseas migrant arrivals"/>
    <x v="1"/>
    <x v="4"/>
    <s v="Sub total"/>
    <s v="Sub total"/>
    <n v="29830"/>
    <n v="31440"/>
    <n v="31990"/>
    <n v="31760"/>
    <n v="32510"/>
    <n v="28670"/>
    <n v="26510"/>
    <n v="26180"/>
    <n v="26850"/>
    <n v="30750"/>
    <n v="30850"/>
    <n v="30340"/>
    <n v="40250"/>
    <n v="31680"/>
    <n v="30750"/>
    <n v="25670"/>
    <n v="18040"/>
    <n v="25110"/>
    <n v="25580"/>
    <n v="28920"/>
    <n v="28630"/>
    <n v="6669206"/>
    <n v="6718023"/>
    <n v="6786160"/>
    <n v="6883852"/>
    <n v="7001782"/>
    <n v="7101504"/>
    <n v="7179891"/>
    <n v="7258722"/>
    <n v="7353189"/>
    <n v="7454938"/>
    <n v="7562171"/>
    <n v="7671401"/>
    <n v="7795625"/>
    <n v="7900946"/>
    <n v="8003564"/>
    <n v="8088361"/>
    <n v="8094300"/>
    <n v="8117057"/>
    <n v="8264048"/>
    <n v="8437334"/>
    <n v="8537441"/>
    <n v="4472.7963118848029"/>
    <n v="4679.9482526332522"/>
    <n v="4714.0061537010624"/>
    <n v="4613.6959365192624"/>
    <n v="4643.1037127405571"/>
    <n v="4037.1729706833935"/>
    <n v="3692.256609466634"/>
    <n v="3606.6955036988606"/>
    <n v="3651.4769306215303"/>
    <n v="4124.7827949742841"/>
    <n v="4079.5163187925791"/>
    <n v="3954.9490373401154"/>
    <n v="5163.1524092038808"/>
    <n v="4009.6464398060689"/>
    <n v="3842.0383719053161"/>
    <n v="3173.6961295372448"/>
    <n v="2228.728858579494"/>
    <n v="3093.4857301112952"/>
    <n v="3095.335361072443"/>
    <n v="3427.6229908641758"/>
    <n v="3353.4638775248932"/>
  </r>
  <r>
    <x v="1"/>
    <s v="Overseas migrant arrivals"/>
    <x v="2"/>
    <x v="5"/>
    <s v="Temporary"/>
    <s v="Student"/>
    <n v="24850"/>
    <n v="27110"/>
    <n v="39490"/>
    <n v="50620"/>
    <n v="51280"/>
    <n v="35970"/>
    <n v="26520"/>
    <n v="25840"/>
    <n v="30910"/>
    <n v="39740"/>
    <n v="44960"/>
    <n v="48170"/>
    <n v="55670"/>
    <n v="59550"/>
    <n v="58670"/>
    <n v="36210"/>
    <n v="640"/>
    <n v="55360"/>
    <n v="97780"/>
    <n v="69890"/>
    <n v="55030"/>
    <n v="6669206"/>
    <n v="6718023"/>
    <n v="6786160"/>
    <n v="6883852"/>
    <n v="7001782"/>
    <n v="7101504"/>
    <n v="7179891"/>
    <n v="7258722"/>
    <n v="7353189"/>
    <n v="7454938"/>
    <n v="7562171"/>
    <n v="7671401"/>
    <n v="7795625"/>
    <n v="7900946"/>
    <n v="8003564"/>
    <n v="8088361"/>
    <n v="8094300"/>
    <n v="8117057"/>
    <n v="8264048"/>
    <n v="8437334"/>
    <n v="8537441"/>
    <n v="3726.0807358477159"/>
    <n v="4035.413394684716"/>
    <n v="5819.1967180260999"/>
    <n v="7353.4410675883209"/>
    <n v="7323.8498427971626"/>
    <n v="5065.1242328385651"/>
    <n v="3693.6493882706577"/>
    <n v="3559.8553023521217"/>
    <n v="4203.6183212481001"/>
    <n v="5330.694903163514"/>
    <n v="5945.3826156536261"/>
    <n v="6279.1659567789511"/>
    <n v="7141.1849595125468"/>
    <n v="7537.0721430066733"/>
    <n v="7330.4842692580451"/>
    <n v="4476.8031496121403"/>
    <n v="79.067986113684938"/>
    <n v="6820.2058948212389"/>
    <n v="11831.973870432505"/>
    <n v="8283.4222279217574"/>
    <n v="6445.7253643099839"/>
  </r>
  <r>
    <x v="1"/>
    <s v="Overseas migrant arrivals"/>
    <x v="2"/>
    <x v="6"/>
    <s v="Temporary"/>
    <s v="Student"/>
    <n v="3790"/>
    <n v="4870"/>
    <n v="9390"/>
    <n v="14980"/>
    <n v="18540"/>
    <n v="8650"/>
    <n v="4970"/>
    <n v="4600"/>
    <n v="3750"/>
    <n v="4460"/>
    <n v="5420"/>
    <n v="6710"/>
    <n v="7260"/>
    <n v="9180"/>
    <n v="10630"/>
    <n v="4360"/>
    <n v="60"/>
    <n v="10920"/>
    <n v="14470"/>
    <n v="7110"/>
    <n v="2910"/>
    <n v="6669206"/>
    <n v="6718023"/>
    <n v="6786160"/>
    <n v="6883852"/>
    <n v="7001782"/>
    <n v="7101504"/>
    <n v="7179891"/>
    <n v="7258722"/>
    <n v="7353189"/>
    <n v="7454938"/>
    <n v="7562171"/>
    <n v="7671401"/>
    <n v="7795625"/>
    <n v="7900946"/>
    <n v="8003564"/>
    <n v="8088361"/>
    <n v="8094300"/>
    <n v="8117057"/>
    <n v="8264048"/>
    <n v="8437334"/>
    <n v="8537441"/>
    <n v="568.28354079930955"/>
    <n v="724.915648547199"/>
    <n v="1383.6985865349477"/>
    <n v="2176.1072143910123"/>
    <n v="2647.8973495604405"/>
    <n v="1218.0518380331828"/>
    <n v="692.21106559974237"/>
    <n v="633.72037116175545"/>
    <n v="509.98281153931987"/>
    <n v="598.26117936862795"/>
    <n v="716.72539539240779"/>
    <n v="874.67725908214163"/>
    <n v="931.29158983404147"/>
    <n v="1161.8861842619858"/>
    <n v="1328.1583054749108"/>
    <n v="539.04616769701556"/>
    <n v="7.4126236981579634"/>
    <n v="1345.3151801200854"/>
    <n v="1750.9578840781176"/>
    <n v="842.68324567926322"/>
    <n v="340.85155024790214"/>
  </r>
  <r>
    <x v="1"/>
    <s v="Overseas migrant arrivals"/>
    <x v="2"/>
    <x v="7"/>
    <s v="Temporary"/>
    <s v="Student"/>
    <n v="11440"/>
    <n v="14830"/>
    <n v="20110"/>
    <n v="23690"/>
    <n v="22720"/>
    <n v="18870"/>
    <n v="14370"/>
    <n v="14340"/>
    <n v="20460"/>
    <n v="27380"/>
    <n v="31120"/>
    <n v="32050"/>
    <n v="36900"/>
    <n v="38680"/>
    <n v="37440"/>
    <n v="24240"/>
    <n v="320"/>
    <n v="37240"/>
    <n v="63190"/>
    <n v="50150"/>
    <n v="45620"/>
    <n v="6669206"/>
    <n v="6718023"/>
    <n v="6786160"/>
    <n v="6883852"/>
    <n v="7001782"/>
    <n v="7101504"/>
    <n v="7179891"/>
    <n v="7258722"/>
    <n v="7353189"/>
    <n v="7454938"/>
    <n v="7562171"/>
    <n v="7671401"/>
    <n v="7795625"/>
    <n v="7900946"/>
    <n v="8003564"/>
    <n v="8088361"/>
    <n v="8094300"/>
    <n v="8117057"/>
    <n v="8264048"/>
    <n v="8437334"/>
    <n v="8537441"/>
    <n v="1715.3466244707392"/>
    <n v="2207.494675144756"/>
    <n v="2963.3842998102018"/>
    <n v="3441.3871768306467"/>
    <n v="3244.8882298820499"/>
    <n v="2657.183605050423"/>
    <n v="2001.4231413819514"/>
    <n v="1975.5543744477332"/>
    <n v="2782.4662197585294"/>
    <n v="3672.73342850068"/>
    <n v="4115.2203514043786"/>
    <n v="4177.854866405758"/>
    <n v="4733.4241962639308"/>
    <n v="4895.6162970864507"/>
    <n v="4677.9159884271558"/>
    <n v="2996.8988772879943"/>
    <n v="39.533993056842469"/>
    <n v="4587.8697168197787"/>
    <n v="7646.3737867931068"/>
    <n v="5943.8206428713138"/>
    <n v="5343.5215540581776"/>
  </r>
  <r>
    <x v="1"/>
    <s v="Overseas migrant arrivals"/>
    <x v="2"/>
    <x v="8"/>
    <s v="Temporary"/>
    <s v="Student"/>
    <n v="9620"/>
    <n v="7410"/>
    <n v="9980"/>
    <n v="11950"/>
    <n v="10020"/>
    <n v="8450"/>
    <n v="7180"/>
    <n v="6910"/>
    <n v="6700"/>
    <n v="7900"/>
    <n v="8420"/>
    <n v="9410"/>
    <n v="11510"/>
    <n v="11680"/>
    <n v="10600"/>
    <n v="7600"/>
    <n v="260"/>
    <n v="7190"/>
    <n v="20120"/>
    <n v="12630"/>
    <n v="6500"/>
    <n v="6669206"/>
    <n v="6718023"/>
    <n v="6786160"/>
    <n v="6883852"/>
    <n v="7001782"/>
    <n v="7101504"/>
    <n v="7179891"/>
    <n v="7258722"/>
    <n v="7353189"/>
    <n v="7454938"/>
    <n v="7562171"/>
    <n v="7671401"/>
    <n v="7795625"/>
    <n v="7900946"/>
    <n v="8003564"/>
    <n v="8088361"/>
    <n v="8094300"/>
    <n v="8117057"/>
    <n v="8264048"/>
    <n v="8437334"/>
    <n v="8537441"/>
    <n v="1442.4505705776669"/>
    <n v="1103.003070992761"/>
    <n v="1470.6402442618505"/>
    <n v="1735.9466763666624"/>
    <n v="1431.0642633546718"/>
    <n v="1189.8887897549589"/>
    <n v="1000.0151812889638"/>
    <n v="951.9582097234196"/>
    <n v="911.16928995025148"/>
    <n v="1059.7002952942064"/>
    <n v="1113.4368688568402"/>
    <n v="1226.6338312910509"/>
    <n v="1476.4691734145754"/>
    <n v="1478.3039904335506"/>
    <n v="1324.4099753559788"/>
    <n v="939.62176020580682"/>
    <n v="32.121369358684504"/>
    <n v="885.78902427320634"/>
    <n v="2434.6421995612804"/>
    <n v="1496.9183393711805"/>
    <n v="761.35226000390526"/>
  </r>
  <r>
    <x v="1"/>
    <s v="Overseas migrant arrivals"/>
    <x v="2"/>
    <x v="9"/>
    <s v="Temporary"/>
    <s v="Skilled"/>
    <n v="6330"/>
    <n v="7820"/>
    <n v="9590"/>
    <n v="11790"/>
    <n v="10410"/>
    <n v="7500"/>
    <n v="10990"/>
    <n v="12860"/>
    <n v="13030"/>
    <n v="11900"/>
    <n v="12100"/>
    <n v="12900"/>
    <n v="14100"/>
    <n v="11380"/>
    <n v="13780"/>
    <n v="9430"/>
    <n v="4560"/>
    <n v="9880"/>
    <n v="18290"/>
    <n v="16330"/>
    <n v="14560"/>
    <n v="6669206"/>
    <n v="6718023"/>
    <n v="6786160"/>
    <n v="6883852"/>
    <n v="7001782"/>
    <n v="7101504"/>
    <n v="7179891"/>
    <n v="7258722"/>
    <n v="7353189"/>
    <n v="7454938"/>
    <n v="7562171"/>
    <n v="7671401"/>
    <n v="7795625"/>
    <n v="7900946"/>
    <n v="8003564"/>
    <n v="8088361"/>
    <n v="8094300"/>
    <n v="8117057"/>
    <n v="8264048"/>
    <n v="8437334"/>
    <n v="8537441"/>
    <n v="949.13847315557507"/>
    <n v="1164.0329305213752"/>
    <n v="1413.1703349169486"/>
    <n v="1712.7038756789077"/>
    <n v="1486.7643694133865"/>
    <n v="1056.1143104333955"/>
    <n v="1530.6639056219656"/>
    <n v="1771.6617332913424"/>
    <n v="1772.0202758286234"/>
    <n v="1596.2574068355766"/>
    <n v="1600.0696096398772"/>
    <n v="1681.5702894425672"/>
    <n v="1808.7068067024775"/>
    <n v="1440.333853692963"/>
    <n v="1721.7329679627726"/>
    <n v="1165.8727893079945"/>
    <n v="563.35940106000521"/>
    <n v="1217.1899248705533"/>
    <n v="2213.2010849888575"/>
    <n v="1935.4454855052556"/>
    <n v="1705.4290624087475"/>
  </r>
  <r>
    <x v="1"/>
    <s v="Overseas migrant arrivals"/>
    <x v="2"/>
    <x v="10"/>
    <s v="Temporary"/>
    <s v="Working holiday"/>
    <n v="7060"/>
    <n v="9020"/>
    <n v="10700"/>
    <n v="13020"/>
    <n v="13980"/>
    <n v="12840"/>
    <n v="15560"/>
    <n v="15990"/>
    <n v="17750"/>
    <n v="17560"/>
    <n v="17310"/>
    <n v="18070"/>
    <n v="19440"/>
    <n v="19270"/>
    <n v="17700"/>
    <n v="15890"/>
    <n v="560"/>
    <n v="7600"/>
    <n v="26210"/>
    <n v="28240"/>
    <n v="25240"/>
    <n v="6669206"/>
    <n v="6718023"/>
    <n v="6786160"/>
    <n v="6883852"/>
    <n v="7001782"/>
    <n v="7101504"/>
    <n v="7179891"/>
    <n v="7258722"/>
    <n v="7353189"/>
    <n v="7454938"/>
    <n v="7562171"/>
    <n v="7671401"/>
    <n v="7795625"/>
    <n v="7900946"/>
    <n v="8003564"/>
    <n v="8088361"/>
    <n v="8094300"/>
    <n v="8117057"/>
    <n v="8264048"/>
    <n v="8437334"/>
    <n v="8537441"/>
    <n v="1058.5967804863128"/>
    <n v="1342.6569096295145"/>
    <n v="1576.7385384370543"/>
    <n v="1891.3829059660202"/>
    <n v="1996.6345710277756"/>
    <n v="1808.0676994619732"/>
    <n v="2167.1638190607628"/>
    <n v="2202.8671162774936"/>
    <n v="2413.9186412861141"/>
    <n v="2355.4857196666153"/>
    <n v="2289.025201889775"/>
    <n v="2355.5019480796273"/>
    <n v="2493.7064058366068"/>
    <n v="2438.9484499704213"/>
    <n v="2211.5147701698893"/>
    <n v="1964.5512854829303"/>
    <n v="69.184487849474323"/>
    <n v="936.29994220811807"/>
    <n v="3171.5691874006538"/>
    <n v="3347.0288126557512"/>
    <n v="2956.3893911536252"/>
  </r>
  <r>
    <x v="1"/>
    <s v="Overseas migrant arrivals"/>
    <x v="2"/>
    <x v="11"/>
    <s v="Temporary"/>
    <s v="Visitor"/>
    <n v="15530"/>
    <n v="14910"/>
    <n v="15530"/>
    <n v="20600"/>
    <n v="17330"/>
    <n v="15430"/>
    <n v="15470"/>
    <n v="15160"/>
    <n v="18980"/>
    <n v="16700"/>
    <n v="18280"/>
    <n v="21450"/>
    <n v="27310"/>
    <n v="30860"/>
    <n v="33820"/>
    <n v="40660"/>
    <n v="3700"/>
    <n v="16250"/>
    <n v="40230"/>
    <n v="33440"/>
    <n v="19600"/>
    <n v="6669206"/>
    <n v="6718023"/>
    <n v="6786160"/>
    <n v="6883852"/>
    <n v="7001782"/>
    <n v="7101504"/>
    <n v="7179891"/>
    <n v="7258722"/>
    <n v="7353189"/>
    <n v="7454938"/>
    <n v="7562171"/>
    <n v="7671401"/>
    <n v="7795625"/>
    <n v="7900946"/>
    <n v="8003564"/>
    <n v="8088361"/>
    <n v="8094300"/>
    <n v="8117057"/>
    <n v="8264048"/>
    <n v="8437334"/>
    <n v="8537441"/>
    <n v="2328.6130312963792"/>
    <n v="2219.4029404186322"/>
    <n v="2288.4812618623787"/>
    <n v="2992.5105885483881"/>
    <n v="2475.0841999936588"/>
    <n v="2172.7791746649723"/>
    <n v="2154.6288098245504"/>
    <n v="2088.5219188722203"/>
    <n v="2581.1930034710113"/>
    <n v="2240.1259406852209"/>
    <n v="2417.295244976608"/>
    <n v="2796.0994347707806"/>
    <n v="3503.2470135492663"/>
    <n v="3905.8613993817953"/>
    <n v="4225.6174874093595"/>
    <n v="5026.9764171010665"/>
    <n v="457.11179471974106"/>
    <n v="2001.9571132739366"/>
    <n v="4868.0743383871923"/>
    <n v="3963.3372342495868"/>
    <n v="2295.7698917040834"/>
  </r>
  <r>
    <x v="1"/>
    <s v="Overseas migrant arrivals"/>
    <x v="2"/>
    <x v="12"/>
    <s v="Temporary"/>
    <s v="Other"/>
    <n v="3070"/>
    <n v="2540"/>
    <n v="2390"/>
    <n v="2550"/>
    <n v="1720"/>
    <n v="1780"/>
    <n v="1950"/>
    <n v="2030"/>
    <n v="2160"/>
    <n v="2470"/>
    <n v="2540"/>
    <n v="2830"/>
    <n v="3540"/>
    <n v="4090"/>
    <n v="4420"/>
    <n v="4880"/>
    <n v="4180"/>
    <n v="8910"/>
    <n v="13340"/>
    <n v="11910"/>
    <n v="7540"/>
    <n v="6669206"/>
    <n v="6718023"/>
    <n v="6786160"/>
    <n v="6883852"/>
    <n v="7001782"/>
    <n v="7101504"/>
    <n v="7179891"/>
    <n v="7258722"/>
    <n v="7353189"/>
    <n v="7454938"/>
    <n v="7562171"/>
    <n v="7671401"/>
    <n v="7795625"/>
    <n v="7900946"/>
    <n v="8003564"/>
    <n v="8088361"/>
    <n v="8094300"/>
    <n v="8117057"/>
    <n v="8264048"/>
    <n v="8437334"/>
    <n v="8537441"/>
    <n v="460.32466233611615"/>
    <n v="378.08742244556174"/>
    <n v="352.18739316491207"/>
    <n v="370.43213596108694"/>
    <n v="245.65174979740874"/>
    <n v="250.65112967619254"/>
    <n v="271.59186678460713"/>
    <n v="279.66355509964421"/>
    <n v="293.75009944664822"/>
    <n v="331.32401637679618"/>
    <n v="335.88238086655275"/>
    <n v="368.90262938933841"/>
    <n v="454.10085785296241"/>
    <n v="517.65953089667994"/>
    <n v="552.25397085598365"/>
    <n v="603.33607760583391"/>
    <n v="516.41278430500483"/>
    <n v="1097.6884848782015"/>
    <n v="1614.221020981485"/>
    <n v="1411.5833271504955"/>
    <n v="883.1686216045299"/>
  </r>
  <r>
    <x v="1"/>
    <s v="Overseas migrant arrivals"/>
    <x v="3"/>
    <x v="4"/>
    <s v="Sub total"/>
    <s v="Sub total"/>
    <n v="56840"/>
    <n v="61400"/>
    <n v="77690"/>
    <n v="98580"/>
    <n v="94720"/>
    <n v="73530"/>
    <n v="70500"/>
    <n v="71880"/>
    <n v="82830"/>
    <n v="88360"/>
    <n v="95180"/>
    <n v="103420"/>
    <n v="120050"/>
    <n v="125150"/>
    <n v="128380"/>
    <n v="107060"/>
    <n v="13640"/>
    <n v="97990"/>
    <n v="195850"/>
    <n v="159810"/>
    <n v="121970"/>
    <n v="6669206"/>
    <n v="6718023"/>
    <n v="6786160"/>
    <n v="6883852"/>
    <n v="7001782"/>
    <n v="7101504"/>
    <n v="7179891"/>
    <n v="7258722"/>
    <n v="7353189"/>
    <n v="7454938"/>
    <n v="7562171"/>
    <n v="7671401"/>
    <n v="7795625"/>
    <n v="7900946"/>
    <n v="8003564"/>
    <n v="8088361"/>
    <n v="8094300"/>
    <n v="8117057"/>
    <n v="8264048"/>
    <n v="8437334"/>
    <n v="8537441"/>
    <n v="8522.7536831220987"/>
    <n v="9139.5935976997989"/>
    <n v="11448.300658988293"/>
    <n v="14320.470573742723"/>
    <n v="13527.984733029392"/>
    <n v="10354.144699489008"/>
    <n v="9819.090568366566"/>
    <n v="9902.5696258928219"/>
    <n v="11264.500341280496"/>
    <n v="11852.546593948869"/>
    <n v="12586.332681448224"/>
    <n v="13481.240258461265"/>
    <n v="15399.663272668964"/>
    <n v="15839.875376948532"/>
    <n v="16040.354022283074"/>
    <n v="13236.303374688643"/>
    <n v="1685.1364540479103"/>
    <n v="12072.109386443879"/>
    <n v="23699.039502190695"/>
    <n v="18940.817087482847"/>
    <n v="14286.482331180971"/>
  </r>
  <r>
    <x v="1"/>
    <s v="Overseas migrant arrivals"/>
    <x v="4"/>
    <x v="13"/>
    <s v="NZ"/>
    <s v="NZ"/>
    <n v="11140"/>
    <n v="10870"/>
    <n v="11200"/>
    <n v="11370"/>
    <n v="10090"/>
    <n v="9490"/>
    <n v="12400"/>
    <n v="11680"/>
    <n v="11310"/>
    <n v="8930"/>
    <n v="7740"/>
    <n v="9230"/>
    <n v="8730"/>
    <n v="7300"/>
    <n v="7130"/>
    <n v="5110"/>
    <n v="7460"/>
    <n v="5370"/>
    <n v="8380"/>
    <n v="9780"/>
    <n v="10050"/>
    <n v="6669206"/>
    <n v="6718023"/>
    <n v="6786160"/>
    <n v="6883852"/>
    <n v="7001782"/>
    <n v="7101504"/>
    <n v="7179891"/>
    <n v="7258722"/>
    <n v="7353189"/>
    <n v="7454938"/>
    <n v="7562171"/>
    <n v="7671401"/>
    <n v="7795625"/>
    <n v="7900946"/>
    <n v="8003564"/>
    <n v="8088361"/>
    <n v="8094300"/>
    <n v="8117057"/>
    <n v="8264048"/>
    <n v="8437334"/>
    <n v="8537441"/>
    <n v="1670.3637584444084"/>
    <n v="1618.0355440878961"/>
    <n v="1650.4179093920568"/>
    <n v="1651.6915238735523"/>
    <n v="1441.0617182882872"/>
    <n v="1336.3366408017232"/>
    <n v="1727.0457169892968"/>
    <n v="1609.0986815585445"/>
    <n v="1538.1081596025888"/>
    <n v="1197.8637515161092"/>
    <n v="1023.5156015382355"/>
    <n v="1203.1700598104571"/>
    <n v="1119.8588952136615"/>
    <n v="923.93999402096904"/>
    <n v="890.85312493284243"/>
    <n v="631.77199929627272"/>
    <n v="921.63621313764008"/>
    <n v="661.56982758652555"/>
    <n v="1014.030896238744"/>
    <n v="1159.1339159976362"/>
    <n v="1177.1677250829612"/>
  </r>
  <r>
    <x v="1"/>
    <s v="Overseas migrant arrivals"/>
    <x v="5"/>
    <x v="14"/>
    <s v="Austtralian"/>
    <s v="Australian"/>
    <n v="23860"/>
    <n v="25190"/>
    <n v="26070"/>
    <n v="26170"/>
    <n v="27840"/>
    <n v="28130"/>
    <n v="28420"/>
    <n v="27090"/>
    <n v="27520"/>
    <n v="25750"/>
    <n v="25690"/>
    <n v="26460"/>
    <n v="27580"/>
    <n v="26370"/>
    <n v="27080"/>
    <n v="33840"/>
    <n v="31060"/>
    <n v="23760"/>
    <n v="20020"/>
    <n v="21230"/>
    <n v="22080"/>
    <n v="6669206"/>
    <n v="6718023"/>
    <n v="6786160"/>
    <n v="6883852"/>
    <n v="7001782"/>
    <n v="7101504"/>
    <n v="7179891"/>
    <n v="7258722"/>
    <n v="7353189"/>
    <n v="7454938"/>
    <n v="7562171"/>
    <n v="7671401"/>
    <n v="7795625"/>
    <n v="7900946"/>
    <n v="8003564"/>
    <n v="8088361"/>
    <n v="8094300"/>
    <n v="8117057"/>
    <n v="8264048"/>
    <n v="8437334"/>
    <n v="8537441"/>
    <n v="3577.6372779608246"/>
    <n v="3749.6150281116929"/>
    <n v="3841.6424015938323"/>
    <n v="3801.6505874908407"/>
    <n v="3976.1306478836386"/>
    <n v="3961.1327403321889"/>
    <n v="3958.2773610351469"/>
    <n v="3732.0619249504252"/>
    <n v="3742.5938596165556"/>
    <n v="3454.0864055475713"/>
    <n v="3397.1725844337557"/>
    <n v="3449.1744076473124"/>
    <n v="3537.8818247414415"/>
    <n v="3337.5750194976654"/>
    <n v="3383.4926540226329"/>
    <n v="4183.7895217584874"/>
    <n v="3837.2682010797721"/>
    <n v="2927.1692930085374"/>
    <n v="2422.5415922075963"/>
    <n v="2516.1976520071389"/>
    <n v="2586.255061674804"/>
  </r>
  <r>
    <x v="1"/>
    <s v="Overseas migrant arrivals"/>
    <x v="6"/>
    <x v="15"/>
    <s v="Total"/>
    <s v="Total"/>
    <n v="125180"/>
    <n v="132750"/>
    <n v="150600"/>
    <n v="170960"/>
    <n v="169020"/>
    <n v="144210"/>
    <n v="141980"/>
    <n v="140860"/>
    <n v="152630"/>
    <n v="155530"/>
    <n v="160910"/>
    <n v="170890"/>
    <n v="198300"/>
    <n v="191450"/>
    <n v="194270"/>
    <n v="172430"/>
    <n v="70530"/>
    <n v="152870"/>
    <n v="250040"/>
    <n v="219740"/>
    <n v="182730"/>
    <n v="6669206"/>
    <n v="6718023"/>
    <n v="6786160"/>
    <n v="6883852"/>
    <n v="7001782"/>
    <n v="7101504"/>
    <n v="7179891"/>
    <n v="7258722"/>
    <n v="7353189"/>
    <n v="7454938"/>
    <n v="7562171"/>
    <n v="7671401"/>
    <n v="7795625"/>
    <n v="7900946"/>
    <n v="8003564"/>
    <n v="8088361"/>
    <n v="8094300"/>
    <n v="8117057"/>
    <n v="8264048"/>
    <n v="8437334"/>
    <n v="8537441"/>
    <n v="18769.850563920205"/>
    <n v="19760.277688837919"/>
    <n v="22192.226531646764"/>
    <n v="24834.932534865653"/>
    <n v="24139.569041138384"/>
    <n v="20306.965961013328"/>
    <n v="19774.67345952745"/>
    <n v="19405.619887357581"/>
    <n v="20756.980406732371"/>
    <n v="20862.68188950733"/>
    <n v="21278.281065053936"/>
    <n v="22276.243935103903"/>
    <n v="25437.344664475266"/>
    <n v="24231.27559661843"/>
    <n v="24272.936406830759"/>
    <n v="21318.286856879902"/>
    <n v="8713.5391571846849"/>
    <n v="18833.180548073025"/>
    <n v="30256.358627152214"/>
    <n v="26043.771646351797"/>
    <n v="21403.368995463632"/>
  </r>
  <r>
    <x v="1"/>
    <s v="Overseas migrant departures"/>
    <x v="0"/>
    <x v="0"/>
    <s v="Permanent"/>
    <s v="Family"/>
    <n v="-1800"/>
    <n v="-1900"/>
    <n v="-1940"/>
    <n v="-2020"/>
    <n v="-2000"/>
    <n v="-2210"/>
    <n v="-2290"/>
    <n v="-2220"/>
    <n v="-2160"/>
    <n v="-2060"/>
    <n v="-2240"/>
    <n v="-2150"/>
    <n v="-2100"/>
    <n v="-2210"/>
    <n v="-2190"/>
    <n v="-2520"/>
    <n v="-1590"/>
    <n v="-2650"/>
    <n v="-2130"/>
    <n v="-1870"/>
    <n v="-1730"/>
    <n v="6669206"/>
    <n v="6718023"/>
    <n v="6786160"/>
    <n v="6883852"/>
    <n v="7001782"/>
    <n v="7101504"/>
    <n v="7179891"/>
    <n v="7258722"/>
    <n v="7353189"/>
    <n v="7454938"/>
    <n v="7562171"/>
    <n v="7671401"/>
    <n v="7795625"/>
    <n v="7900946"/>
    <n v="8003564"/>
    <n v="8088361"/>
    <n v="8094300"/>
    <n v="8117057"/>
    <n v="8264048"/>
    <n v="8437334"/>
    <n v="8537441"/>
    <n v="-269.89719615798344"/>
    <n v="-282.82130025455405"/>
    <n v="-285.87595930540982"/>
    <n v="-293.44035868290024"/>
    <n v="-285.64156953187063"/>
    <n v="-311.20168347437385"/>
    <n v="-318.94634612141044"/>
    <n v="-305.83896173458635"/>
    <n v="-293.75009944664822"/>
    <n v="-276.32691244380572"/>
    <n v="-296.21123352010949"/>
    <n v="-280.26171490709453"/>
    <n v="-269.38186482802854"/>
    <n v="-279.71334065566327"/>
    <n v="-273.62809868203715"/>
    <n v="-311.5587941735044"/>
    <n v="-196.43452800118601"/>
    <n v="-326.47300616467277"/>
    <n v="-257.74293663347549"/>
    <n v="-221.63399007316767"/>
    <n v="-202.63683227796244"/>
  </r>
  <r>
    <x v="1"/>
    <s v="Overseas migrant departures"/>
    <x v="0"/>
    <x v="1"/>
    <s v="Permanent"/>
    <s v="Skilled"/>
    <n v="-2690"/>
    <n v="-2880"/>
    <n v="-2940"/>
    <n v="-2940"/>
    <n v="-2810"/>
    <n v="-3250"/>
    <n v="-2640"/>
    <n v="-2570"/>
    <n v="-2330"/>
    <n v="-2430"/>
    <n v="-2700"/>
    <n v="-2590"/>
    <n v="-2490"/>
    <n v="-2680"/>
    <n v="-2680"/>
    <n v="-2820"/>
    <n v="-2030"/>
    <n v="-2660"/>
    <n v="-1730"/>
    <n v="-1560"/>
    <n v="-1510"/>
    <n v="6669206"/>
    <n v="6718023"/>
    <n v="6786160"/>
    <n v="6883852"/>
    <n v="7001782"/>
    <n v="7101504"/>
    <n v="7179891"/>
    <n v="7258722"/>
    <n v="7353189"/>
    <n v="7454938"/>
    <n v="7562171"/>
    <n v="7671401"/>
    <n v="7795625"/>
    <n v="7900946"/>
    <n v="8003564"/>
    <n v="8088361"/>
    <n v="8094300"/>
    <n v="8117057"/>
    <n v="8264048"/>
    <n v="8437334"/>
    <n v="8537441"/>
    <n v="-403.34636536943077"/>
    <n v="-428.69754985953455"/>
    <n v="-433.23470121541487"/>
    <n v="-427.08646263748847"/>
    <n v="-401.32640519227817"/>
    <n v="-457.64953452113804"/>
    <n v="-367.69360426223739"/>
    <n v="-354.05681606211124"/>
    <n v="-316.86932023643072"/>
    <n v="-325.95844526138245"/>
    <n v="-357.04032611798914"/>
    <n v="-337.61760074854647"/>
    <n v="-319.40992543894811"/>
    <n v="-339.19988821591744"/>
    <n v="-334.85082395792676"/>
    <n v="-348.64912681320726"/>
    <n v="-250.79376845434439"/>
    <n v="-327.70497977284134"/>
    <n v="-209.34050721873834"/>
    <n v="-184.89252647815056"/>
    <n v="-176.86798655475334"/>
  </r>
  <r>
    <x v="1"/>
    <s v="Overseas migrant departures"/>
    <x v="0"/>
    <x v="2"/>
    <s v="Permanent"/>
    <s v="Special eligibility"/>
    <n v="-100"/>
    <n v="-80"/>
    <n v="-60"/>
    <n v="-50"/>
    <n v="-20"/>
    <n v="-50"/>
    <n v="-50"/>
    <n v="-60"/>
    <n v="-70"/>
    <n v="-70"/>
    <n v="-60"/>
    <n v="-60"/>
    <n v="-60"/>
    <n v="-60"/>
    <n v="-70"/>
    <n v="-50"/>
    <n v="-40"/>
    <n v="-50"/>
    <n v="-40"/>
    <n v="-60"/>
    <n v="-70"/>
    <n v="6669206"/>
    <n v="6718023"/>
    <n v="6786160"/>
    <n v="6883852"/>
    <n v="7001782"/>
    <n v="7101504"/>
    <n v="7179891"/>
    <n v="7258722"/>
    <n v="7353189"/>
    <n v="7454938"/>
    <n v="7562171"/>
    <n v="7671401"/>
    <n v="7795625"/>
    <n v="7900946"/>
    <n v="8003564"/>
    <n v="8088361"/>
    <n v="8094300"/>
    <n v="8117057"/>
    <n v="8264048"/>
    <n v="8437334"/>
    <n v="8537441"/>
    <n v="-14.994288675443524"/>
    <n v="-11.90826527387596"/>
    <n v="-8.8415245146003034"/>
    <n v="-7.2633752149232729"/>
    <n v="-2.8564156953187059"/>
    <n v="-7.0407620695559707"/>
    <n v="-6.9638940201181327"/>
    <n v="-8.265917884718549"/>
    <n v="-9.5196791487339709"/>
    <n v="-9.3897494519739801"/>
    <n v="-7.9342294692886473"/>
    <n v="-7.8212571601979874"/>
    <n v="-7.6966247093722435"/>
    <n v="-7.5940273481175549"/>
    <n v="-8.7461036108413701"/>
    <n v="-6.1817221066171495"/>
    <n v="-4.9417491321053086"/>
    <n v="-6.1598680408428814"/>
    <n v="-4.8402429414737185"/>
    <n v="-7.1112510183904059"/>
    <n v="-8.1991781846574412"/>
  </r>
  <r>
    <x v="1"/>
    <s v="Overseas migrant departures"/>
    <x v="0"/>
    <x v="3"/>
    <s v="Permanent"/>
    <s v="Other"/>
    <n v="-1990"/>
    <n v="-1830"/>
    <n v="-1850"/>
    <n v="-1910"/>
    <n v="-1670"/>
    <n v="-2070"/>
    <n v="-1990"/>
    <n v="-2030"/>
    <n v="-1980"/>
    <n v="-2080"/>
    <n v="-2400"/>
    <n v="-2310"/>
    <n v="-2460"/>
    <n v="-2680"/>
    <n v="-2950"/>
    <n v="-3520"/>
    <n v="-2570"/>
    <n v="-4070"/>
    <n v="-3630"/>
    <n v="-3030"/>
    <n v="-2980"/>
    <n v="6669206"/>
    <n v="6718023"/>
    <n v="6786160"/>
    <n v="6883852"/>
    <n v="7001782"/>
    <n v="7101504"/>
    <n v="7179891"/>
    <n v="7258722"/>
    <n v="7353189"/>
    <n v="7454938"/>
    <n v="7562171"/>
    <n v="7671401"/>
    <n v="7795625"/>
    <n v="7900946"/>
    <n v="8003564"/>
    <n v="8088361"/>
    <n v="8094300"/>
    <n v="8117057"/>
    <n v="8264048"/>
    <n v="8437334"/>
    <n v="8537441"/>
    <n v="-298.3863446413261"/>
    <n v="-272.40156813991257"/>
    <n v="-272.61367253350937"/>
    <n v="-277.46093321006902"/>
    <n v="-238.51071055911194"/>
    <n v="-291.48754967961713"/>
    <n v="-277.16298200070167"/>
    <n v="-279.66355509964421"/>
    <n v="-269.27092449276091"/>
    <n v="-279.0096980015125"/>
    <n v="-317.36917877154588"/>
    <n v="-301.1184006676225"/>
    <n v="-315.56161308426204"/>
    <n v="-339.19988821591744"/>
    <n v="-368.58579502831486"/>
    <n v="-435.19323630584739"/>
    <n v="-317.50738173776608"/>
    <n v="-501.41325852461063"/>
    <n v="-439.25204693873997"/>
    <n v="-359.11817642871551"/>
    <n v="-349.05072843255959"/>
  </r>
  <r>
    <x v="1"/>
    <s v="Overseas migrant departures"/>
    <x v="1"/>
    <x v="4"/>
    <s v="Sub total"/>
    <s v="Sub total"/>
    <n v="-6590"/>
    <n v="-6680"/>
    <n v="-6800"/>
    <n v="-6930"/>
    <n v="-6510"/>
    <n v="-7580"/>
    <n v="-6980"/>
    <n v="-6880"/>
    <n v="-6540"/>
    <n v="-6640"/>
    <n v="-7400"/>
    <n v="-7110"/>
    <n v="-7110"/>
    <n v="-7630"/>
    <n v="-7890"/>
    <n v="-8910"/>
    <n v="-6220"/>
    <n v="-9420"/>
    <n v="-7520"/>
    <n v="-6520"/>
    <n v="-6290"/>
    <n v="6669206"/>
    <n v="6718023"/>
    <n v="6786160"/>
    <n v="6883852"/>
    <n v="7001782"/>
    <n v="7101504"/>
    <n v="7179891"/>
    <n v="7258722"/>
    <n v="7353189"/>
    <n v="7454938"/>
    <n v="7562171"/>
    <n v="7671401"/>
    <n v="7795625"/>
    <n v="7900946"/>
    <n v="8003564"/>
    <n v="8088361"/>
    <n v="8094300"/>
    <n v="8117057"/>
    <n v="8264048"/>
    <n v="8437334"/>
    <n v="8537441"/>
    <n v="-988.1236237117281"/>
    <n v="-994.34015036864264"/>
    <n v="-1002.0394449880345"/>
    <n v="-1006.7038047883656"/>
    <n v="-929.76330882623881"/>
    <n v="-1067.379529744685"/>
    <n v="-972.15960520849126"/>
    <n v="-947.82525078106028"/>
    <n v="-889.4100233245739"/>
    <n v="-890.68480515867475"/>
    <n v="-978.55496787893321"/>
    <n v="-926.81897348346149"/>
    <n v="-912.05002806061088"/>
    <n v="-965.70714443561576"/>
    <n v="-985.8108212791202"/>
    <n v="-1101.5828793991761"/>
    <n v="-768.44199004237544"/>
    <n v="-1160.519138894799"/>
    <n v="-909.96567299705907"/>
    <n v="-772.75594399842407"/>
    <n v="-736.75472544993283"/>
  </r>
  <r>
    <x v="1"/>
    <s v="Overseas migrant departures"/>
    <x v="2"/>
    <x v="5"/>
    <s v="Temporary"/>
    <s v="Student"/>
    <n v="-7620"/>
    <n v="-8900"/>
    <n v="-8560"/>
    <n v="-9040"/>
    <n v="-10970"/>
    <n v="-14970"/>
    <n v="-17930"/>
    <n v="-16860"/>
    <n v="-15660"/>
    <n v="-15030"/>
    <n v="-15310"/>
    <n v="-15020"/>
    <n v="-15930"/>
    <n v="-20300"/>
    <n v="-25740"/>
    <n v="-39980"/>
    <n v="-21430"/>
    <n v="-10020"/>
    <n v="-5900"/>
    <n v="-13330"/>
    <n v="-19080"/>
    <n v="6669206"/>
    <n v="6718023"/>
    <n v="6786160"/>
    <n v="6883852"/>
    <n v="7001782"/>
    <n v="7101504"/>
    <n v="7179891"/>
    <n v="7258722"/>
    <n v="7353189"/>
    <n v="7454938"/>
    <n v="7562171"/>
    <n v="7671401"/>
    <n v="7795625"/>
    <n v="7900946"/>
    <n v="8003564"/>
    <n v="8088361"/>
    <n v="8094300"/>
    <n v="8117057"/>
    <n v="8264048"/>
    <n v="8437334"/>
    <n v="8537441"/>
    <n v="-1142.5647970687967"/>
    <n v="-1324.7945117187007"/>
    <n v="-1261.3908307496433"/>
    <n v="-1313.2182388581275"/>
    <n v="-1566.7440088823103"/>
    <n v="-2108.0041636250576"/>
    <n v="-2497.2523956143627"/>
    <n v="-2322.7229256059122"/>
    <n v="-2129.6882209881996"/>
    <n v="-2016.1133466166989"/>
    <n v="-2024.5508862468198"/>
    <n v="-1957.9213757695627"/>
    <n v="-2043.4538603383307"/>
    <n v="-2569.3125861131057"/>
    <n v="-3216.0672420436695"/>
    <n v="-4942.9049964510732"/>
    <n v="-2647.5420975254192"/>
    <n v="-1234.4375553849136"/>
    <n v="-713.93583386737339"/>
    <n v="-1579.8829345857353"/>
    <n v="-2234.8617109037705"/>
  </r>
  <r>
    <x v="1"/>
    <s v="Overseas migrant departures"/>
    <x v="2"/>
    <x v="6"/>
    <s v="Temporary"/>
    <s v="Student"/>
    <n v="-1580"/>
    <n v="-1750"/>
    <n v="-1840"/>
    <n v="-2220"/>
    <n v="-3040"/>
    <n v="-4840"/>
    <n v="-5550"/>
    <n v="-4290"/>
    <n v="-3910"/>
    <n v="-3900"/>
    <n v="-4100"/>
    <n v="-4450"/>
    <n v="-5100"/>
    <n v="-6790"/>
    <n v="-7710"/>
    <n v="-10660"/>
    <n v="-4790"/>
    <n v="-3350"/>
    <n v="-2090"/>
    <n v="-3460"/>
    <n v="-4780"/>
    <n v="6669206"/>
    <n v="6718023"/>
    <n v="6786160"/>
    <n v="6883852"/>
    <n v="7001782"/>
    <n v="7101504"/>
    <n v="7179891"/>
    <n v="7258722"/>
    <n v="7353189"/>
    <n v="7454938"/>
    <n v="7562171"/>
    <n v="7671401"/>
    <n v="7795625"/>
    <n v="7900946"/>
    <n v="8003564"/>
    <n v="8088361"/>
    <n v="8094300"/>
    <n v="8117057"/>
    <n v="8264048"/>
    <n v="8437334"/>
    <n v="8537441"/>
    <n v="-236.90976107200768"/>
    <n v="-260.49330286603663"/>
    <n v="-271.14008511440937"/>
    <n v="-322.49385954259333"/>
    <n v="-434.17518568844332"/>
    <n v="-681.54576833301792"/>
    <n v="-772.99223623311275"/>
    <n v="-591.01312875737631"/>
    <n v="-531.74207816499757"/>
    <n v="-523.14318375283608"/>
    <n v="-542.17234706805766"/>
    <n v="-580.07657271468406"/>
    <n v="-654.21310029664073"/>
    <n v="-859.39076156196984"/>
    <n v="-963.32084056552799"/>
    <n v="-1317.9431531307766"/>
    <n v="-591.77445856961072"/>
    <n v="-412.71115873647307"/>
    <n v="-252.90269369200178"/>
    <n v="-410.08214206051343"/>
    <n v="-559.88673889517952"/>
  </r>
  <r>
    <x v="1"/>
    <s v="Overseas migrant departures"/>
    <x v="2"/>
    <x v="7"/>
    <s v="Temporary"/>
    <s v="Student"/>
    <n v="-2780"/>
    <n v="-4770"/>
    <n v="-5200"/>
    <n v="-5270"/>
    <n v="-6200"/>
    <n v="-8100"/>
    <n v="-10200"/>
    <n v="-10380"/>
    <n v="-9420"/>
    <n v="-8720"/>
    <n v="-8390"/>
    <n v="-7980"/>
    <n v="-8270"/>
    <n v="-10870"/>
    <n v="-15290"/>
    <n v="-25420"/>
    <n v="-14630"/>
    <n v="-5420"/>
    <n v="-2890"/>
    <n v="-8060"/>
    <n v="-11960"/>
    <n v="6669206"/>
    <n v="6718023"/>
    <n v="6786160"/>
    <n v="6883852"/>
    <n v="7001782"/>
    <n v="7101504"/>
    <n v="7179891"/>
    <n v="7258722"/>
    <n v="7353189"/>
    <n v="7454938"/>
    <n v="7562171"/>
    <n v="7671401"/>
    <n v="7795625"/>
    <n v="7900946"/>
    <n v="8003564"/>
    <n v="8088361"/>
    <n v="8094300"/>
    <n v="8117057"/>
    <n v="8264048"/>
    <n v="8437334"/>
    <n v="8537441"/>
    <n v="-416.84122517732993"/>
    <n v="-710.03031695485413"/>
    <n v="-766.26545793202627"/>
    <n v="-765.55974765291296"/>
    <n v="-885.48886554879891"/>
    <n v="-1140.6034552680671"/>
    <n v="-1420.6343801040991"/>
    <n v="-1430.0037940563091"/>
    <n v="-1281.0768225867716"/>
    <n v="-1169.6945031601874"/>
    <n v="-1109.4697541221958"/>
    <n v="-1040.2272023063324"/>
    <n v="-1060.8514391084743"/>
    <n v="-1375.7846212339637"/>
    <n v="-1910.3989172823508"/>
    <n v="-3142.7875190041591"/>
    <n v="-1807.4447450675166"/>
    <n v="-667.72969562736841"/>
    <n v="-349.70755252147615"/>
    <n v="-955.27805347044455"/>
    <n v="-1400.8881584071855"/>
  </r>
  <r>
    <x v="1"/>
    <s v="Overseas migrant departures"/>
    <x v="2"/>
    <x v="8"/>
    <s v="Temporary"/>
    <s v="Student"/>
    <n v="-3270"/>
    <n v="-2380"/>
    <n v="-1520"/>
    <n v="-1550"/>
    <n v="-1730"/>
    <n v="-2040"/>
    <n v="-2180"/>
    <n v="-2190"/>
    <n v="-2330"/>
    <n v="-2410"/>
    <n v="-2820"/>
    <n v="-2590"/>
    <n v="-2570"/>
    <n v="-2650"/>
    <n v="-2750"/>
    <n v="-3900"/>
    <n v="-2000"/>
    <n v="-1250"/>
    <n v="-920"/>
    <n v="-1810"/>
    <n v="-2340"/>
    <n v="6669206"/>
    <n v="6718023"/>
    <n v="6786160"/>
    <n v="6883852"/>
    <n v="7001782"/>
    <n v="7101504"/>
    <n v="7179891"/>
    <n v="7258722"/>
    <n v="7353189"/>
    <n v="7454938"/>
    <n v="7562171"/>
    <n v="7671401"/>
    <n v="7795625"/>
    <n v="7900946"/>
    <n v="8003564"/>
    <n v="8088361"/>
    <n v="8094300"/>
    <n v="8117057"/>
    <n v="8264048"/>
    <n v="8437334"/>
    <n v="8537441"/>
    <n v="-490.31323968700326"/>
    <n v="-354.2708918978098"/>
    <n v="-223.98528770320769"/>
    <n v="-225.16463166262147"/>
    <n v="-247.07995764506805"/>
    <n v="-287.26309243788359"/>
    <n v="-303.62577927715057"/>
    <n v="-301.70600279222708"/>
    <n v="-316.86932023643072"/>
    <n v="-323.27565970367561"/>
    <n v="-372.90878505656644"/>
    <n v="-337.61760074854647"/>
    <n v="-329.67209171811112"/>
    <n v="-335.40287454185864"/>
    <n v="-343.59692756876808"/>
    <n v="-482.17432431613776"/>
    <n v="-247.08745660526543"/>
    <n v="-153.99670102107206"/>
    <n v="-111.32558765389552"/>
    <n v="-214.52273905477725"/>
    <n v="-274.08681360140588"/>
  </r>
  <r>
    <x v="1"/>
    <s v="Overseas migrant departures"/>
    <x v="2"/>
    <x v="9"/>
    <s v="Temporary"/>
    <s v="Skilled"/>
    <n v="-3730"/>
    <n v="-4360"/>
    <n v="-4400"/>
    <n v="-4350"/>
    <n v="-5410"/>
    <n v="-5440"/>
    <n v="-4920"/>
    <n v="-5250"/>
    <n v="-6290"/>
    <n v="-7020"/>
    <n v="-6900"/>
    <n v="-6430"/>
    <n v="-6370"/>
    <n v="-6640"/>
    <n v="-7200"/>
    <n v="-6640"/>
    <n v="-4990"/>
    <n v="-4220"/>
    <n v="-2650"/>
    <n v="-3310"/>
    <n v="-4420"/>
    <n v="6669206"/>
    <n v="6718023"/>
    <n v="6786160"/>
    <n v="6883852"/>
    <n v="7001782"/>
    <n v="7101504"/>
    <n v="7179891"/>
    <n v="7258722"/>
    <n v="7353189"/>
    <n v="7454938"/>
    <n v="7562171"/>
    <n v="7671401"/>
    <n v="7795625"/>
    <n v="7900946"/>
    <n v="8003564"/>
    <n v="8088361"/>
    <n v="8094300"/>
    <n v="8117057"/>
    <n v="8264048"/>
    <n v="8437334"/>
    <n v="8537441"/>
    <n v="-559.2869675940434"/>
    <n v="-649.00045742623979"/>
    <n v="-648.37846440402234"/>
    <n v="-631.91364369832468"/>
    <n v="-772.66044558371004"/>
    <n v="-766.03491316768952"/>
    <n v="-685.24717157962425"/>
    <n v="-723.26781491287306"/>
    <n v="-855.4111692219526"/>
    <n v="-941.65773075510492"/>
    <n v="-912.43638896819448"/>
    <n v="-838.17805900121766"/>
    <n v="-817.12498997835326"/>
    <n v="-840.40569319167605"/>
    <n v="-899.59922854368381"/>
    <n v="-820.93269575875763"/>
    <n v="-616.48320423013729"/>
    <n v="-519.89286264713928"/>
    <n v="-320.66609487263383"/>
    <n v="-392.30401451453741"/>
    <n v="-517.71953680265551"/>
  </r>
  <r>
    <x v="1"/>
    <s v="Overseas migrant departures"/>
    <x v="2"/>
    <x v="10"/>
    <s v="Temporary"/>
    <s v="Working holiday"/>
    <n v="-1800"/>
    <n v="-1380"/>
    <n v="-1800"/>
    <n v="-2770"/>
    <n v="-3310"/>
    <n v="-4250"/>
    <n v="-4140"/>
    <n v="-4060"/>
    <n v="-5100"/>
    <n v="-6890"/>
    <n v="-7760"/>
    <n v="-7640"/>
    <n v="-7860"/>
    <n v="-7260"/>
    <n v="-8450"/>
    <n v="-8630"/>
    <n v="-2250"/>
    <n v="-1590"/>
    <n v="-950"/>
    <n v="-3610"/>
    <n v="-7840"/>
    <n v="6669206"/>
    <n v="6718023"/>
    <n v="6786160"/>
    <n v="6883852"/>
    <n v="7001782"/>
    <n v="7101504"/>
    <n v="7179891"/>
    <n v="7258722"/>
    <n v="7353189"/>
    <n v="7454938"/>
    <n v="7562171"/>
    <n v="7671401"/>
    <n v="7795625"/>
    <n v="7900946"/>
    <n v="8003564"/>
    <n v="8088361"/>
    <n v="8094300"/>
    <n v="8117057"/>
    <n v="8264048"/>
    <n v="8437334"/>
    <n v="8537441"/>
    <n v="-269.89719615798344"/>
    <n v="-205.41757597436029"/>
    <n v="-265.24573543800909"/>
    <n v="-402.39098690674928"/>
    <n v="-472.73679757524582"/>
    <n v="-598.46477591225744"/>
    <n v="-576.6104248657814"/>
    <n v="-559.32711019928843"/>
    <n v="-693.57662369347497"/>
    <n v="-924.21962463001034"/>
    <n v="-1026.1603446946651"/>
    <n v="-995.90674506521043"/>
    <n v="-1008.2578369277638"/>
    <n v="-918.87730912222412"/>
    <n v="-1055.7796501658511"/>
    <n v="-1066.9652356021202"/>
    <n v="-277.97338868092356"/>
    <n v="-195.88380369880363"/>
    <n v="-114.95576986000081"/>
    <n v="-427.86026960648945"/>
    <n v="-918.3079566816333"/>
  </r>
  <r>
    <x v="1"/>
    <s v="Overseas migrant departures"/>
    <x v="2"/>
    <x v="11"/>
    <s v="Temporary"/>
    <s v="Visitor"/>
    <n v="-6040"/>
    <n v="-6730"/>
    <n v="-4710"/>
    <n v="-9040"/>
    <n v="-10460"/>
    <n v="-7220"/>
    <n v="-6750"/>
    <n v="-5910"/>
    <n v="-6830"/>
    <n v="-4300"/>
    <n v="-4460"/>
    <n v="-5520"/>
    <n v="-7410"/>
    <n v="-7920"/>
    <n v="-10320"/>
    <n v="-6280"/>
    <n v="-5320"/>
    <n v="-5940"/>
    <n v="-6510"/>
    <n v="-6130"/>
    <n v="-6320"/>
    <n v="6669206"/>
    <n v="6718023"/>
    <n v="6786160"/>
    <n v="6883852"/>
    <n v="7001782"/>
    <n v="7101504"/>
    <n v="7179891"/>
    <n v="7258722"/>
    <n v="7353189"/>
    <n v="7454938"/>
    <n v="7562171"/>
    <n v="7671401"/>
    <n v="7795625"/>
    <n v="7900946"/>
    <n v="8003564"/>
    <n v="8088361"/>
    <n v="8094300"/>
    <n v="8117057"/>
    <n v="8264048"/>
    <n v="8437334"/>
    <n v="8537441"/>
    <n v="-905.6550359967888"/>
    <n v="-1001.7828161648151"/>
    <n v="-694.05967439612391"/>
    <n v="-1313.2182388581275"/>
    <n v="-1493.9054086516833"/>
    <n v="-1016.686042843882"/>
    <n v="-940.12569271594793"/>
    <n v="-814.19291164477715"/>
    <n v="-928.84869408361465"/>
    <n v="-576.79889490697303"/>
    <n v="-589.77772388378946"/>
    <n v="-719.55565873821479"/>
    <n v="-950.53315160747218"/>
    <n v="-1002.4116099515172"/>
    <n v="-1289.4255609126135"/>
    <n v="-776.42429659111406"/>
    <n v="-657.25263457000597"/>
    <n v="-731.79232325213434"/>
    <n v="-787.74953872484764"/>
    <n v="-726.53281237888655"/>
    <n v="-740.2686589576432"/>
  </r>
  <r>
    <x v="1"/>
    <s v="Overseas migrant departures"/>
    <x v="2"/>
    <x v="12"/>
    <s v="Temporary"/>
    <s v="Other"/>
    <n v="-6840"/>
    <n v="-5680"/>
    <n v="-5040"/>
    <n v="-4960"/>
    <n v="-5660"/>
    <n v="-6380"/>
    <n v="-7450"/>
    <n v="-6730"/>
    <n v="-6820"/>
    <n v="-7260"/>
    <n v="-6910"/>
    <n v="-7420"/>
    <n v="-8480"/>
    <n v="-10140"/>
    <n v="-11730"/>
    <n v="-14910"/>
    <n v="-16500"/>
    <n v="-15920"/>
    <n v="-11000"/>
    <n v="-15290"/>
    <n v="-15530"/>
    <n v="6669206"/>
    <n v="6718023"/>
    <n v="6786160"/>
    <n v="6883852"/>
    <n v="7001782"/>
    <n v="7101504"/>
    <n v="7179891"/>
    <n v="7258722"/>
    <n v="7353189"/>
    <n v="7454938"/>
    <n v="7562171"/>
    <n v="7671401"/>
    <n v="7795625"/>
    <n v="7900946"/>
    <n v="8003564"/>
    <n v="8088361"/>
    <n v="8094300"/>
    <n v="8117057"/>
    <n v="8264048"/>
    <n v="8437334"/>
    <n v="8537441"/>
    <n v="-1025.6093454003371"/>
    <n v="-845.48683444519315"/>
    <n v="-742.68805922642559"/>
    <n v="-720.52682132038865"/>
    <n v="-808.36564177519381"/>
    <n v="-898.40124007534178"/>
    <n v="-1037.6202089976018"/>
    <n v="-927.160456069264"/>
    <n v="-927.48873991950973"/>
    <n v="-973.85115744758707"/>
    <n v="-913.75876054640923"/>
    <n v="-967.22880214448435"/>
    <n v="-1087.7896255912772"/>
    <n v="-1283.3906218318668"/>
    <n v="-1465.5970765024183"/>
    <n v="-1843.3895321932341"/>
    <n v="-2038.4715169934398"/>
    <n v="-1961.3019842043736"/>
    <n v="-1331.0668089052724"/>
    <n v="-1812.1838011864884"/>
    <n v="-1819.046245824715"/>
  </r>
  <r>
    <x v="1"/>
    <s v="Overseas migrant departures"/>
    <x v="3"/>
    <x v="4"/>
    <s v="Sub total"/>
    <s v="Sub total"/>
    <n v="-26030"/>
    <n v="-27050"/>
    <n v="-24510"/>
    <n v="-30150"/>
    <n v="-35800"/>
    <n v="-38260"/>
    <n v="-41190"/>
    <n v="-38800"/>
    <n v="-40690"/>
    <n v="-40490"/>
    <n v="-41340"/>
    <n v="-42030"/>
    <n v="-46050"/>
    <n v="-52260"/>
    <n v="-63440"/>
    <n v="-76450"/>
    <n v="-50480"/>
    <n v="-37680"/>
    <n v="-27000"/>
    <n v="-41660"/>
    <n v="-53180"/>
    <n v="6669206"/>
    <n v="6718023"/>
    <n v="6786160"/>
    <n v="6883852"/>
    <n v="7001782"/>
    <n v="7101504"/>
    <n v="7179891"/>
    <n v="7258722"/>
    <n v="7353189"/>
    <n v="7454938"/>
    <n v="7562171"/>
    <n v="7671401"/>
    <n v="7795625"/>
    <n v="7900946"/>
    <n v="8003564"/>
    <n v="8088361"/>
    <n v="8094300"/>
    <n v="8117057"/>
    <n v="8264048"/>
    <n v="8437334"/>
    <n v="8537441"/>
    <n v="-3903.0133422179492"/>
    <n v="-4026.4821957293093"/>
    <n v="-3611.7627642142243"/>
    <n v="-4379.8152545987332"/>
    <n v="-5112.9840946204831"/>
    <n v="-5387.5911356242286"/>
    <n v="-5736.8558937733178"/>
    <n v="-5345.2935654513294"/>
    <n v="-5533.6534937426468"/>
    <n v="-5431.2993615775213"/>
    <n v="-5466.6841043398781"/>
    <n v="-5478.7906407186902"/>
    <n v="-5907.1594644431971"/>
    <n v="-6614.3978202103899"/>
    <n v="-7926.4687581682356"/>
    <n v="-9451.853101017623"/>
    <n v="-6236.4874047168996"/>
    <n v="-4642.0765555791959"/>
    <n v="-3267.1639854947603"/>
    <n v="-4937.5786237690718"/>
    <n v="-6229.0327980011807"/>
  </r>
  <r>
    <x v="1"/>
    <s v="Overseas migrant departures"/>
    <x v="4"/>
    <x v="13"/>
    <s v="NZ"/>
    <s v="NZ"/>
    <n v="-5890"/>
    <n v="-5870"/>
    <n v="-5330"/>
    <n v="-4990"/>
    <n v="-4960"/>
    <n v="-4810"/>
    <n v="-4780"/>
    <n v="-4420"/>
    <n v="-4920"/>
    <n v="-5610"/>
    <n v="-5740"/>
    <n v="-5980"/>
    <n v="-5620"/>
    <n v="-5500"/>
    <n v="-5450"/>
    <n v="-5070"/>
    <n v="-4580"/>
    <n v="-4670"/>
    <n v="-4520"/>
    <n v="-3740"/>
    <n v="-3560"/>
    <n v="6669206"/>
    <n v="6718023"/>
    <n v="6786160"/>
    <n v="6883852"/>
    <n v="7001782"/>
    <n v="7101504"/>
    <n v="7179891"/>
    <n v="7258722"/>
    <n v="7353189"/>
    <n v="7454938"/>
    <n v="7562171"/>
    <n v="7671401"/>
    <n v="7795625"/>
    <n v="7900946"/>
    <n v="8003564"/>
    <n v="8088361"/>
    <n v="8094300"/>
    <n v="8117057"/>
    <n v="8264048"/>
    <n v="8437334"/>
    <n v="8537441"/>
    <n v="-883.16360298362349"/>
    <n v="-873.7689644706486"/>
    <n v="-785.42209438032705"/>
    <n v="-724.8848464493426"/>
    <n v="-708.39109243903908"/>
    <n v="-677.32131109128431"/>
    <n v="-665.74826832329347"/>
    <n v="-608.92261750759985"/>
    <n v="-669.09744873958766"/>
    <n v="-752.52134893677191"/>
    <n v="-759.04128589528057"/>
    <n v="-779.51863029973276"/>
    <n v="-720.91718111120019"/>
    <n v="-696.11917357744244"/>
    <n v="-680.94663827264958"/>
    <n v="-626.82662161097903"/>
    <n v="-565.83027562605776"/>
    <n v="-575.33167501472519"/>
    <n v="-546.94745238653013"/>
    <n v="-443.26798014633533"/>
    <n v="-416.9867762482927"/>
  </r>
  <r>
    <x v="1"/>
    <s v="Overseas migrant departures"/>
    <x v="5"/>
    <x v="14"/>
    <s v="Austtralian"/>
    <s v="Australian"/>
    <n v="-33540"/>
    <n v="-33740"/>
    <n v="-34850"/>
    <n v="-36230"/>
    <n v="-31000"/>
    <n v="-31430"/>
    <n v="-32940"/>
    <n v="-31320"/>
    <n v="-31610"/>
    <n v="-33150"/>
    <n v="-34220"/>
    <n v="-34070"/>
    <n v="-32320"/>
    <n v="-32480"/>
    <n v="-30350"/>
    <n v="-21380"/>
    <n v="-15590"/>
    <n v="-29740"/>
    <n v="-32790"/>
    <n v="-30250"/>
    <n v="-28130"/>
    <n v="6669206"/>
    <n v="6718023"/>
    <n v="6786160"/>
    <n v="6883852"/>
    <n v="7001782"/>
    <n v="7101504"/>
    <n v="7179891"/>
    <n v="7258722"/>
    <n v="7353189"/>
    <n v="7454938"/>
    <n v="7562171"/>
    <n v="7671401"/>
    <n v="7795625"/>
    <n v="7900946"/>
    <n v="8003564"/>
    <n v="8088361"/>
    <n v="8094300"/>
    <n v="8117057"/>
    <n v="8264048"/>
    <n v="8437334"/>
    <n v="8537441"/>
    <n v="-5029.084421743758"/>
    <n v="-5022.3108792571866"/>
    <n v="-5135.4521555636766"/>
    <n v="-5263.0416807334032"/>
    <n v="-4427.4443277439941"/>
    <n v="-4425.8230369228831"/>
    <n v="-4587.8133804538256"/>
    <n v="-4314.8091358230831"/>
    <n v="-4298.8151127354404"/>
    <n v="-4446.7170618991067"/>
    <n v="-4525.1555406509588"/>
    <n v="-4441.1705241324235"/>
    <n v="-4145.9151767818485"/>
    <n v="-4110.90013778097"/>
    <n v="-3792.0606369862226"/>
    <n v="-2643.3043727894933"/>
    <n v="-1926.0467242380441"/>
    <n v="-3663.889510693346"/>
    <n v="-3967.7891512730812"/>
    <n v="-3585.2557217718295"/>
    <n v="-3294.8983190630543"/>
  </r>
  <r>
    <x v="1"/>
    <s v="Overseas migrant departures"/>
    <x v="6"/>
    <x v="15"/>
    <s v="Total"/>
    <s v="Total"/>
    <n v="-77740"/>
    <n v="-79140"/>
    <n v="-77030"/>
    <n v="-83570"/>
    <n v="-82280"/>
    <n v="-87050"/>
    <n v="-90300"/>
    <n v="-83640"/>
    <n v="-85870"/>
    <n v="-88540"/>
    <n v="-90610"/>
    <n v="-90890"/>
    <n v="-92790"/>
    <n v="-100800"/>
    <n v="-109720"/>
    <n v="-114540"/>
    <n v="-77850"/>
    <n v="-81510"/>
    <n v="-71830"/>
    <n v="-82170"/>
    <n v="-91160"/>
    <n v="4957147"/>
    <n v="5023203"/>
    <n v="5103965"/>
    <n v="5199503"/>
    <n v="5313285"/>
    <n v="5419249"/>
    <n v="5495711"/>
    <n v="5591818"/>
    <n v="5709586"/>
    <n v="5832585"/>
    <n v="5957512"/>
    <n v="6093049"/>
    <n v="6235781"/>
    <n v="6358210"/>
    <n v="6479695"/>
    <n v="6590050"/>
    <n v="6567195"/>
    <n v="6555013"/>
    <n v="6700395"/>
    <n v="6881068"/>
    <n v="7006385"/>
    <n v="-15682.40764294462"/>
    <n v="-15754.887867362715"/>
    <n v="-15092.188132167834"/>
    <n v="-16072.690024411948"/>
    <n v="-15485.711758356647"/>
    <n v="-16063.111327787299"/>
    <n v="-16430.995006833509"/>
    <n v="-14957.56836148816"/>
    <n v="-15039.619334922007"/>
    <n v="-15180.23312133471"/>
    <n v="-15209.369280330448"/>
    <n v="-14916.998041538809"/>
    <n v="-14880.253171174551"/>
    <n v="-15853.518521722308"/>
    <n v="-16932.895761297408"/>
    <n v="-17380.748249254561"/>
    <n v="-11854.376183439048"/>
    <n v="-12434.757947848464"/>
    <n v="-10720.263506852954"/>
    <n v="-11941.460250065833"/>
    <n v="-13010.989261937504"/>
  </r>
  <r>
    <x v="2"/>
    <s v="Overseas migrant arrivals"/>
    <x v="0"/>
    <x v="0"/>
    <s v="Permanent"/>
    <s v="Family"/>
    <n v="7850"/>
    <n v="8190"/>
    <n v="8990"/>
    <n v="9180"/>
    <n v="9770"/>
    <n v="10050"/>
    <n v="9790"/>
    <n v="10040"/>
    <n v="9930"/>
    <n v="10470"/>
    <n v="9600"/>
    <n v="9680"/>
    <n v="9290"/>
    <n v="8420"/>
    <n v="7960"/>
    <n v="6620"/>
    <n v="3920"/>
    <n v="8040"/>
    <n v="6920"/>
    <n v="8220"/>
    <n v="8270"/>
    <n v="4957147"/>
    <n v="5023203"/>
    <n v="5103965"/>
    <n v="5199503"/>
    <n v="5313285"/>
    <n v="5419249"/>
    <n v="5495711"/>
    <n v="5591818"/>
    <n v="5709586"/>
    <n v="5832585"/>
    <n v="5957512"/>
    <n v="6093049"/>
    <n v="6235781"/>
    <n v="6358210"/>
    <n v="6479695"/>
    <n v="6590050"/>
    <n v="6567195"/>
    <n v="6555013"/>
    <n v="6700395"/>
    <n v="6881068"/>
    <n v="7006385"/>
    <n v="1583.5721635852235"/>
    <n v="1630.4338088665736"/>
    <n v="1761.3757147629342"/>
    <n v="1765.5533615424397"/>
    <n v="1838.7871156920812"/>
    <n v="1854.5005036675748"/>
    <n v="1781.3891596555932"/>
    <n v="1795.4804680695972"/>
    <n v="1739.1803889108598"/>
    <n v="1795.087426929912"/>
    <n v="1611.4109379888787"/>
    <n v="1588.6955775343347"/>
    <n v="1489.7893303180467"/>
    <n v="1324.2720828660897"/>
    <n v="1228.4528824273364"/>
    <n v="1004.5447303131235"/>
    <n v="596.90628951934582"/>
    <n v="1226.5421899239559"/>
    <n v="1032.7749334181044"/>
    <n v="1194.5820038401016"/>
    <n v="1180.3519218541373"/>
  </r>
  <r>
    <x v="2"/>
    <s v="Overseas migrant arrivals"/>
    <x v="0"/>
    <x v="1"/>
    <s v="Permanent"/>
    <s v="Skilled"/>
    <n v="9330"/>
    <n v="11080"/>
    <n v="12620"/>
    <n v="14290"/>
    <n v="13660"/>
    <n v="11580"/>
    <n v="9710"/>
    <n v="10810"/>
    <n v="10650"/>
    <n v="11430"/>
    <n v="12890"/>
    <n v="13420"/>
    <n v="15230"/>
    <n v="14410"/>
    <n v="12660"/>
    <n v="8420"/>
    <n v="3630"/>
    <n v="9260"/>
    <n v="10630"/>
    <n v="11800"/>
    <n v="9980"/>
    <n v="4957147"/>
    <n v="5023203"/>
    <n v="5103965"/>
    <n v="5199503"/>
    <n v="5313285"/>
    <n v="5419249"/>
    <n v="5495711"/>
    <n v="5591818"/>
    <n v="5709586"/>
    <n v="5832585"/>
    <n v="5957512"/>
    <n v="6093049"/>
    <n v="6235781"/>
    <n v="6358210"/>
    <n v="6479695"/>
    <n v="6590050"/>
    <n v="6567195"/>
    <n v="6555013"/>
    <n v="6700395"/>
    <n v="6881068"/>
    <n v="7006385"/>
    <n v="1882.130991878998"/>
    <n v="2205.7639318976358"/>
    <n v="2472.5874883546421"/>
    <n v="2748.3396009195494"/>
    <n v="2570.9142272624185"/>
    <n v="2136.8274460169664"/>
    <n v="1766.8323534479889"/>
    <n v="1933.1816593458514"/>
    <n v="1865.2841029104386"/>
    <n v="1959.6799703733423"/>
    <n v="2163.6548948621507"/>
    <n v="2202.5097779453276"/>
    <n v="2442.3564586376592"/>
    <n v="2266.3611299406593"/>
    <n v="1953.7956647650853"/>
    <n v="1277.6837808514351"/>
    <n v="552.74740585592474"/>
    <n v="1412.6592883950041"/>
    <n v="1586.4736332708742"/>
    <n v="1714.8500785052552"/>
    <n v="1424.4150157320787"/>
  </r>
  <r>
    <x v="2"/>
    <s v="Overseas migrant arrivals"/>
    <x v="0"/>
    <x v="2"/>
    <s v="Permanent"/>
    <s v="Special eligibility"/>
    <n v="3940"/>
    <n v="3440"/>
    <n v="3380"/>
    <n v="2740"/>
    <n v="3040"/>
    <n v="2650"/>
    <n v="2440"/>
    <n v="2180"/>
    <n v="2960"/>
    <n v="3540"/>
    <n v="3600"/>
    <n v="3210"/>
    <n v="7220"/>
    <n v="3650"/>
    <n v="4110"/>
    <n v="3650"/>
    <n v="150"/>
    <n v="2740"/>
    <n v="4440"/>
    <n v="5950"/>
    <n v="5690"/>
    <n v="4957147"/>
    <n v="5023203"/>
    <n v="5103965"/>
    <n v="5199503"/>
    <n v="5313285"/>
    <n v="5419249"/>
    <n v="5495711"/>
    <n v="5591818"/>
    <n v="5709586"/>
    <n v="5832585"/>
    <n v="5957512"/>
    <n v="6093049"/>
    <n v="6235781"/>
    <n v="6358210"/>
    <n v="6479695"/>
    <n v="6590050"/>
    <n v="6567195"/>
    <n v="6555013"/>
    <n v="6700395"/>
    <n v="6881068"/>
    <n v="7006385"/>
    <n v="794.81201586315683"/>
    <n v="684.82201495738866"/>
    <n v="662.23024648484068"/>
    <n v="526.97344342334259"/>
    <n v="572.15075043028935"/>
    <n v="488.99764524567883"/>
    <n v="443.9825893319354"/>
    <n v="389.85532075614765"/>
    <n v="518.42637977604682"/>
    <n v="606.93500394764919"/>
    <n v="604.27910174582939"/>
    <n v="526.82983511210898"/>
    <n v="1157.8341189339394"/>
    <n v="574.06093853458754"/>
    <n v="634.28911391662723"/>
    <n v="553.86529692490956"/>
    <n v="22.840801894872925"/>
    <n v="418.0006965661243"/>
    <n v="662.64750063242548"/>
    <n v="864.69135314459902"/>
    <n v="812.1163767049627"/>
  </r>
  <r>
    <x v="2"/>
    <s v="Overseas migrant arrivals"/>
    <x v="0"/>
    <x v="3"/>
    <s v="Permanent"/>
    <s v="Other"/>
    <n v="880"/>
    <n v="830"/>
    <n v="930"/>
    <n v="960"/>
    <n v="990"/>
    <n v="1020"/>
    <n v="1140"/>
    <n v="1120"/>
    <n v="1360"/>
    <n v="1500"/>
    <n v="1570"/>
    <n v="1850"/>
    <n v="1900"/>
    <n v="1790"/>
    <n v="2300"/>
    <n v="3100"/>
    <n v="1300"/>
    <n v="3060"/>
    <n v="3610"/>
    <n v="3100"/>
    <n v="2780"/>
    <n v="4957147"/>
    <n v="5023203"/>
    <n v="5103965"/>
    <n v="5199503"/>
    <n v="5313285"/>
    <n v="5419249"/>
    <n v="5495711"/>
    <n v="5591818"/>
    <n v="5709586"/>
    <n v="5832585"/>
    <n v="5957512"/>
    <n v="6093049"/>
    <n v="6235781"/>
    <n v="6358210"/>
    <n v="6479695"/>
    <n v="6590050"/>
    <n v="6567195"/>
    <n v="6555013"/>
    <n v="6700395"/>
    <n v="6881068"/>
    <n v="7006385"/>
    <n v="177.5214654719741"/>
    <n v="165.23321872518392"/>
    <n v="182.2112808375449"/>
    <n v="184.63303127241201"/>
    <n v="186.32540885723239"/>
    <n v="188.21796156626132"/>
    <n v="207.43448845836326"/>
    <n v="200.29264185636944"/>
    <n v="238.19590422142693"/>
    <n v="257.17584913035989"/>
    <n v="263.53283048359788"/>
    <n v="303.62467132629325"/>
    <n v="304.69318919314196"/>
    <n v="281.52577533614021"/>
    <n v="354.95497859081331"/>
    <n v="470.40614259375877"/>
    <n v="197.95361642223205"/>
    <n v="466.8182961650877"/>
    <n v="538.77420659528275"/>
    <n v="450.5114613022281"/>
    <n v="396.78093624600984"/>
  </r>
  <r>
    <x v="2"/>
    <s v="Overseas migrant arrivals"/>
    <x v="1"/>
    <x v="4"/>
    <s v="Sub total"/>
    <s v="Sub total"/>
    <n v="22000"/>
    <n v="23540"/>
    <n v="25910"/>
    <n v="27160"/>
    <n v="27450"/>
    <n v="25290"/>
    <n v="23080"/>
    <n v="24150"/>
    <n v="24890"/>
    <n v="26930"/>
    <n v="27660"/>
    <n v="28150"/>
    <n v="33640"/>
    <n v="28270"/>
    <n v="27030"/>
    <n v="21780"/>
    <n v="9000"/>
    <n v="23110"/>
    <n v="25600"/>
    <n v="29070"/>
    <n v="26730"/>
    <n v="4957147"/>
    <n v="5023203"/>
    <n v="5103965"/>
    <n v="5199503"/>
    <n v="5313285"/>
    <n v="5419249"/>
    <n v="5495711"/>
    <n v="5591818"/>
    <n v="5709586"/>
    <n v="5832585"/>
    <n v="5957512"/>
    <n v="6093049"/>
    <n v="6235781"/>
    <n v="6358210"/>
    <n v="6479695"/>
    <n v="6590050"/>
    <n v="6567195"/>
    <n v="6555013"/>
    <n v="6700395"/>
    <n v="6881068"/>
    <n v="7006385"/>
    <n v="4438.036636799352"/>
    <n v="4686.252974446782"/>
    <n v="5076.4454693556872"/>
    <n v="5223.5761764153231"/>
    <n v="5166.2954274050799"/>
    <n v="4666.698282363478"/>
    <n v="4199.638590893881"/>
    <n v="4318.810090027966"/>
    <n v="4359.3353353465554"/>
    <n v="4617.1637447203948"/>
    <n v="4642.8777650804568"/>
    <n v="4620.0186474784623"/>
    <n v="5394.6730970827875"/>
    <n v="4446.2199266774769"/>
    <n v="4171.4926396998626"/>
    <n v="3304.9825115135695"/>
    <n v="1370.4481136923755"/>
    <n v="3525.5460210376395"/>
    <n v="3820.6702739166872"/>
    <n v="4224.634896792184"/>
    <n v="3815.0915200920304"/>
  </r>
  <r>
    <x v="2"/>
    <s v="Overseas migrant arrivals"/>
    <x v="2"/>
    <x v="5"/>
    <s v="Temporary"/>
    <s v="Student"/>
    <n v="19880"/>
    <n v="23390"/>
    <n v="35490"/>
    <n v="43520"/>
    <n v="51970"/>
    <n v="32950"/>
    <n v="21540"/>
    <n v="20940"/>
    <n v="25450"/>
    <n v="35040"/>
    <n v="37910"/>
    <n v="42100"/>
    <n v="49000"/>
    <n v="53030"/>
    <n v="56530"/>
    <n v="37150"/>
    <n v="300"/>
    <n v="46750"/>
    <n v="80000"/>
    <n v="62030"/>
    <n v="50110"/>
    <n v="4957147"/>
    <n v="5023203"/>
    <n v="5103965"/>
    <n v="5199503"/>
    <n v="5313285"/>
    <n v="5419249"/>
    <n v="5495711"/>
    <n v="5591818"/>
    <n v="5709586"/>
    <n v="5832585"/>
    <n v="5957512"/>
    <n v="6093049"/>
    <n v="6235781"/>
    <n v="6358210"/>
    <n v="6479695"/>
    <n v="6590050"/>
    <n v="6567195"/>
    <n v="6555013"/>
    <n v="6700395"/>
    <n v="6881068"/>
    <n v="7006385"/>
    <n v="4010.3712881623242"/>
    <n v="4656.391549375966"/>
    <n v="6953.4175880908278"/>
    <n v="8370.030751016011"/>
    <n v="9781.1429275862301"/>
    <n v="6080.1782682434405"/>
    <n v="3919.4200713974956"/>
    <n v="3744.7570718503357"/>
    <n v="4457.4160017906734"/>
    <n v="6007.6278356852063"/>
    <n v="6363.3946519956653"/>
    <n v="6909.5127907226743"/>
    <n v="7857.8769844547132"/>
    <n v="8340.3976905449799"/>
    <n v="8724.1760607559463"/>
    <n v="5637.286515276819"/>
    <n v="45.68160378974585"/>
    <n v="7131.9461914110625"/>
    <n v="11939.594605989647"/>
    <n v="9014.5890143797442"/>
    <n v="7152.0477393120709"/>
  </r>
  <r>
    <x v="2"/>
    <s v="Overseas migrant arrivals"/>
    <x v="2"/>
    <x v="6"/>
    <s v="Temporary"/>
    <s v="Student"/>
    <n v="2300"/>
    <n v="3630"/>
    <n v="7130"/>
    <n v="10130"/>
    <n v="20180"/>
    <n v="8750"/>
    <n v="3010"/>
    <n v="2530"/>
    <n v="1970"/>
    <n v="2070"/>
    <n v="2340"/>
    <n v="3530"/>
    <n v="3900"/>
    <n v="5580"/>
    <n v="5590"/>
    <n v="3080"/>
    <n v="20"/>
    <n v="5100"/>
    <n v="9990"/>
    <n v="5460"/>
    <n v="2260"/>
    <n v="4957147"/>
    <n v="5023203"/>
    <n v="5103965"/>
    <n v="5199503"/>
    <n v="5313285"/>
    <n v="5419249"/>
    <n v="5495711"/>
    <n v="5591818"/>
    <n v="5709586"/>
    <n v="5832585"/>
    <n v="5957512"/>
    <n v="6093049"/>
    <n v="6235781"/>
    <n v="6358210"/>
    <n v="6479695"/>
    <n v="6590050"/>
    <n v="6567195"/>
    <n v="6555013"/>
    <n v="6700395"/>
    <n v="6881068"/>
    <n v="7006385"/>
    <n v="463.97655748356868"/>
    <n v="722.64648671375619"/>
    <n v="1396.9531530878446"/>
    <n v="1948.2631320724306"/>
    <n v="3798.0270209484338"/>
    <n v="1614.6148663772415"/>
    <n v="547.69983356111709"/>
    <n v="452.44677133626311"/>
    <n v="345.03377302662574"/>
    <n v="354.90267179989661"/>
    <n v="392.78141613478914"/>
    <n v="579.34869717935965"/>
    <n v="625.42286202802825"/>
    <n v="877.60548959534208"/>
    <n v="862.6949262272376"/>
    <n v="467.37126425444416"/>
    <n v="3.0454402526497235"/>
    <n v="778.03049360847945"/>
    <n v="1490.9568764229571"/>
    <n v="793.48147700327922"/>
    <n v="322.56291939423824"/>
  </r>
  <r>
    <x v="2"/>
    <s v="Overseas migrant arrivals"/>
    <x v="2"/>
    <x v="7"/>
    <s v="Temporary"/>
    <s v="Student"/>
    <n v="10060"/>
    <n v="14170"/>
    <n v="21760"/>
    <n v="26100"/>
    <n v="24720"/>
    <n v="17580"/>
    <n v="12740"/>
    <n v="12660"/>
    <n v="17870"/>
    <n v="25860"/>
    <n v="28460"/>
    <n v="30640"/>
    <n v="36150"/>
    <n v="38430"/>
    <n v="41990"/>
    <n v="27390"/>
    <n v="160"/>
    <n v="35020"/>
    <n v="51570"/>
    <n v="45440"/>
    <n v="41560"/>
    <n v="4957147"/>
    <n v="5023203"/>
    <n v="5103965"/>
    <n v="5199503"/>
    <n v="5313285"/>
    <n v="5419249"/>
    <n v="5495711"/>
    <n v="5591818"/>
    <n v="5709586"/>
    <n v="5832585"/>
    <n v="5957512"/>
    <n v="6093049"/>
    <n v="6235781"/>
    <n v="6358210"/>
    <n v="6479695"/>
    <n v="6590050"/>
    <n v="6567195"/>
    <n v="6555013"/>
    <n v="6700395"/>
    <n v="6881068"/>
    <n v="7006385"/>
    <n v="2029.3931166455222"/>
    <n v="2820.9092883564531"/>
    <n v="4263.352119381696"/>
    <n v="5019.7105377187017"/>
    <n v="4652.4889969199849"/>
    <n v="3243.9919258185037"/>
    <n v="2318.171388561007"/>
    <n v="2264.0221838407474"/>
    <n v="3129.8241238506607"/>
    <n v="4433.7116390074043"/>
    <n v="4777.1620099128631"/>
    <n v="5028.6810429392572"/>
    <n v="5797.1888364905699"/>
    <n v="6044.1539364066302"/>
    <n v="6480.2432830557609"/>
    <n v="4156.2658856913076"/>
    <n v="24.363522021197788"/>
    <n v="5342.476056111559"/>
    <n v="7696.5611728860767"/>
    <n v="6603.6260650236272"/>
    <n v="5931.7322699223632"/>
  </r>
  <r>
    <x v="2"/>
    <s v="Overseas migrant arrivals"/>
    <x v="2"/>
    <x v="8"/>
    <s v="Temporary"/>
    <s v="Student"/>
    <n v="7530"/>
    <n v="5580"/>
    <n v="6610"/>
    <n v="7300"/>
    <n v="7070"/>
    <n v="6620"/>
    <n v="5800"/>
    <n v="5750"/>
    <n v="5600"/>
    <n v="7110"/>
    <n v="7110"/>
    <n v="7930"/>
    <n v="8950"/>
    <n v="9020"/>
    <n v="8950"/>
    <n v="6670"/>
    <n v="130"/>
    <n v="6630"/>
    <n v="18440"/>
    <n v="11130"/>
    <n v="6280"/>
    <n v="4957147"/>
    <n v="5023203"/>
    <n v="5103965"/>
    <n v="5199503"/>
    <n v="5313285"/>
    <n v="5419249"/>
    <n v="5495711"/>
    <n v="5591818"/>
    <n v="5709586"/>
    <n v="5832585"/>
    <n v="5957512"/>
    <n v="6093049"/>
    <n v="6235781"/>
    <n v="6358210"/>
    <n v="6479695"/>
    <n v="6590050"/>
    <n v="6567195"/>
    <n v="6555013"/>
    <n v="6700395"/>
    <n v="6881068"/>
    <n v="7006385"/>
    <n v="1519.0189034135965"/>
    <n v="1110.8450126343689"/>
    <n v="1295.0715767055613"/>
    <n v="1403.9803419672994"/>
    <n v="1330.6269097178113"/>
    <n v="1221.5714760476958"/>
    <n v="1055.3684500513218"/>
    <n v="1028.288116673325"/>
    <n v="980.80666444116969"/>
    <n v="1219.0135248779059"/>
    <n v="1193.4512259480132"/>
    <n v="1301.4830506040571"/>
    <n v="1435.2652859361162"/>
    <n v="1418.6382645430083"/>
    <n v="1381.2378514729476"/>
    <n v="1012.13192616141"/>
    <n v="19.795361642223202"/>
    <n v="1011.4396416910233"/>
    <n v="2752.0765566806135"/>
    <n v="1617.4814723528384"/>
    <n v="896.32528044062667"/>
  </r>
  <r>
    <x v="2"/>
    <s v="Overseas migrant arrivals"/>
    <x v="2"/>
    <x v="9"/>
    <s v="Temporary"/>
    <s v="Skilled"/>
    <n v="4130"/>
    <n v="5600"/>
    <n v="7220"/>
    <n v="8450"/>
    <n v="8270"/>
    <n v="5940"/>
    <n v="8380"/>
    <n v="9070"/>
    <n v="8060"/>
    <n v="7180"/>
    <n v="7570"/>
    <n v="7670"/>
    <n v="9040"/>
    <n v="7620"/>
    <n v="9240"/>
    <n v="5850"/>
    <n v="1400"/>
    <n v="6310"/>
    <n v="13790"/>
    <n v="12060"/>
    <n v="9890"/>
    <n v="4957147"/>
    <n v="5023203"/>
    <n v="5103965"/>
    <n v="5199503"/>
    <n v="5313285"/>
    <n v="5419249"/>
    <n v="5495711"/>
    <n v="5591818"/>
    <n v="5709586"/>
    <n v="5832585"/>
    <n v="5957512"/>
    <n v="6093049"/>
    <n v="6235781"/>
    <n v="6358210"/>
    <n v="6479695"/>
    <n v="6590050"/>
    <n v="6567195"/>
    <n v="6555013"/>
    <n v="6700395"/>
    <n v="6881068"/>
    <n v="7006385"/>
    <n v="833.14051409006026"/>
    <n v="1114.8265359771444"/>
    <n v="1414.5865028463165"/>
    <n v="1625.1553273457098"/>
    <n v="1556.4758901508201"/>
    <n v="1096.0928350035217"/>
    <n v="1524.825450246565"/>
    <n v="1622.012733604706"/>
    <n v="1411.6610206063976"/>
    <n v="1231.0150645039892"/>
    <n v="1270.6646667266468"/>
    <n v="1258.811475174416"/>
    <n v="1449.6981212136859"/>
    <n v="1198.450507296865"/>
    <n v="1425.9930444257022"/>
    <n v="887.70191424951258"/>
    <n v="213.18081768548063"/>
    <n v="962.62204209205993"/>
    <n v="2058.0876202074655"/>
    <n v="1752.6349107435067"/>
    <n v="1411.5695897385026"/>
  </r>
  <r>
    <x v="2"/>
    <s v="Overseas migrant arrivals"/>
    <x v="2"/>
    <x v="10"/>
    <s v="Temporary"/>
    <s v="Working holiday"/>
    <n v="1800"/>
    <n v="2310"/>
    <n v="2970"/>
    <n v="4030"/>
    <n v="4920"/>
    <n v="5490"/>
    <n v="7960"/>
    <n v="10330"/>
    <n v="11610"/>
    <n v="11260"/>
    <n v="11200"/>
    <n v="11460"/>
    <n v="12260"/>
    <n v="13160"/>
    <n v="12870"/>
    <n v="11720"/>
    <n v="160"/>
    <n v="4910"/>
    <n v="17300"/>
    <n v="20220"/>
    <n v="18410"/>
    <n v="4957147"/>
    <n v="5023203"/>
    <n v="5103965"/>
    <n v="5199503"/>
    <n v="5313285"/>
    <n v="5419249"/>
    <n v="5495711"/>
    <n v="5591818"/>
    <n v="5709586"/>
    <n v="5832585"/>
    <n v="5957512"/>
    <n v="6093049"/>
    <n v="6235781"/>
    <n v="6358210"/>
    <n v="6479695"/>
    <n v="6590050"/>
    <n v="6567195"/>
    <n v="6555013"/>
    <n v="6700395"/>
    <n v="6881068"/>
    <n v="7006385"/>
    <n v="363.1120884654016"/>
    <n v="459.86594609057209"/>
    <n v="581.90054202957901"/>
    <n v="775.07407919564616"/>
    <n v="925.98081977533673"/>
    <n v="1013.0554990184064"/>
    <n v="1448.4022176566418"/>
    <n v="1847.3419556931217"/>
    <n v="2033.4223882432107"/>
    <n v="1930.5333741385682"/>
    <n v="1879.9794276536918"/>
    <n v="1880.8317477834169"/>
    <n v="1966.072894477853"/>
    <n v="2069.7649181137458"/>
    <n v="1986.2045975929423"/>
    <n v="1778.4387068383396"/>
    <n v="24.363522021197788"/>
    <n v="749.04504384659492"/>
    <n v="2581.937333545261"/>
    <n v="2938.4973379132425"/>
    <n v="2627.6032504636842"/>
  </r>
  <r>
    <x v="2"/>
    <s v="Overseas migrant arrivals"/>
    <x v="2"/>
    <x v="11"/>
    <s v="Temporary"/>
    <s v="Visitor"/>
    <n v="7270"/>
    <n v="7170"/>
    <n v="7940"/>
    <n v="10230"/>
    <n v="8910"/>
    <n v="9430"/>
    <n v="9780"/>
    <n v="10740"/>
    <n v="11530"/>
    <n v="11970"/>
    <n v="14730"/>
    <n v="19190"/>
    <n v="22590"/>
    <n v="25930"/>
    <n v="29110"/>
    <n v="38240"/>
    <n v="1480"/>
    <n v="15580"/>
    <n v="33640"/>
    <n v="28050"/>
    <n v="16490"/>
    <n v="4957147"/>
    <n v="5023203"/>
    <n v="5103965"/>
    <n v="5199503"/>
    <n v="5313285"/>
    <n v="5419249"/>
    <n v="5495711"/>
    <n v="5591818"/>
    <n v="5709586"/>
    <n v="5832585"/>
    <n v="5957512"/>
    <n v="6093049"/>
    <n v="6235781"/>
    <n v="6358210"/>
    <n v="6479695"/>
    <n v="6590050"/>
    <n v="6567195"/>
    <n v="6555013"/>
    <n v="6700395"/>
    <n v="6881068"/>
    <n v="7006385"/>
    <n v="1466.5693795241498"/>
    <n v="1427.3761183850224"/>
    <n v="1555.6533009140933"/>
    <n v="1967.4957394966402"/>
    <n v="1676.9286797150914"/>
    <n v="1740.0935074214158"/>
    <n v="1779.5695588796425"/>
    <n v="1920.6633692298283"/>
    <n v="2019.4108644654798"/>
    <n v="2052.2632760602719"/>
    <n v="2472.5086579766858"/>
    <n v="3149.4905095954423"/>
    <n v="3622.6416546700407"/>
    <n v="4078.1918181374945"/>
    <n v="4492.4954029472065"/>
    <n v="5802.6873847694624"/>
    <n v="225.36257869607954"/>
    <n v="2376.8068804745312"/>
    <n v="5020.599531818646"/>
    <n v="4076.4020933959669"/>
    <n v="2353.5674959340658"/>
  </r>
  <r>
    <x v="2"/>
    <s v="Overseas migrant arrivals"/>
    <x v="2"/>
    <x v="12"/>
    <s v="Temporary"/>
    <s v="Other"/>
    <n v="1550"/>
    <n v="1350"/>
    <n v="1210"/>
    <n v="1430"/>
    <n v="1350"/>
    <n v="1300"/>
    <n v="1810"/>
    <n v="2000"/>
    <n v="2150"/>
    <n v="1890"/>
    <n v="2100"/>
    <n v="2530"/>
    <n v="3230"/>
    <n v="4020"/>
    <n v="4440"/>
    <n v="6040"/>
    <n v="1040"/>
    <n v="8850"/>
    <n v="13430"/>
    <n v="11240"/>
    <n v="6860"/>
    <n v="4957147"/>
    <n v="5023203"/>
    <n v="5103965"/>
    <n v="5199503"/>
    <n v="5313285"/>
    <n v="5419249"/>
    <n v="5495711"/>
    <n v="5591818"/>
    <n v="5709586"/>
    <n v="5832585"/>
    <n v="5957512"/>
    <n v="6093049"/>
    <n v="6235781"/>
    <n v="6358210"/>
    <n v="6479695"/>
    <n v="6590050"/>
    <n v="6567195"/>
    <n v="6555013"/>
    <n v="6700395"/>
    <n v="6881068"/>
    <n v="7006385"/>
    <n v="312.67985395631803"/>
    <n v="268.75282563734731"/>
    <n v="237.07059119723587"/>
    <n v="275.026286166197"/>
    <n v="254.08010298713509"/>
    <n v="239.88563729033305"/>
    <n v="329.3477404470504"/>
    <n v="357.66543188637399"/>
    <n v="376.55970152652048"/>
    <n v="324.04156990425344"/>
    <n v="352.49614268506718"/>
    <n v="415.22725321920109"/>
    <n v="517.97842162834138"/>
    <n v="632.25341723535394"/>
    <n v="685.21743693183089"/>
    <n v="916.53325847300096"/>
    <n v="158.36289313778562"/>
    <n v="1350.1117389088322"/>
    <n v="2004.3594444805121"/>
    <n v="1633.4673629151753"/>
    <n v="979.10691462144882"/>
  </r>
  <r>
    <x v="2"/>
    <s v="Overseas migrant arrivals"/>
    <x v="3"/>
    <x v="4"/>
    <s v="Sub total"/>
    <s v="Sub total"/>
    <n v="34630"/>
    <n v="39820"/>
    <n v="54820"/>
    <n v="67650"/>
    <n v="75420"/>
    <n v="55110"/>
    <n v="49470"/>
    <n v="53070"/>
    <n v="58790"/>
    <n v="67330"/>
    <n v="73500"/>
    <n v="82960"/>
    <n v="96110"/>
    <n v="103760"/>
    <n v="112190"/>
    <n v="98990"/>
    <n v="4390"/>
    <n v="82390"/>
    <n v="158170"/>
    <n v="133610"/>
    <n v="101750"/>
    <n v="4957147"/>
    <n v="5023203"/>
    <n v="5103965"/>
    <n v="5199503"/>
    <n v="5313285"/>
    <n v="5419249"/>
    <n v="5495711"/>
    <n v="5591818"/>
    <n v="5709586"/>
    <n v="5832585"/>
    <n v="5957512"/>
    <n v="6093049"/>
    <n v="6235781"/>
    <n v="6358210"/>
    <n v="6479695"/>
    <n v="6590050"/>
    <n v="6567195"/>
    <n v="6555013"/>
    <n v="6700395"/>
    <n v="6881068"/>
    <n v="7006385"/>
    <n v="6985.8731241982532"/>
    <n v="7927.2129754660527"/>
    <n v="10740.669263993777"/>
    <n v="13010.858922477784"/>
    <n v="14194.608420214612"/>
    <n v="10169.305746977117"/>
    <n v="9001.5650386273937"/>
    <n v="9490.6522351049334"/>
    <n v="10296.718536160064"/>
    <n v="11543.766614631419"/>
    <n v="12337.364993977351"/>
    <n v="13615.514990934751"/>
    <n v="15412.664428080459"/>
    <n v="16319.05835132844"/>
    <n v="17314.086542653626"/>
    <n v="15021.130340437478"/>
    <n v="668.47413545661436"/>
    <n v="12569.006346745611"/>
    <n v="23606.070985367282"/>
    <n v="19417.043982126033"/>
    <n v="14522.467720514929"/>
  </r>
  <r>
    <x v="2"/>
    <s v="Overseas migrant arrivals"/>
    <x v="4"/>
    <x v="13"/>
    <s v="NZ"/>
    <s v="NZ"/>
    <n v="7020"/>
    <n v="7250"/>
    <n v="8300"/>
    <n v="9090"/>
    <n v="8620"/>
    <n v="7950"/>
    <n v="11490"/>
    <n v="12870"/>
    <n v="12410"/>
    <n v="9360"/>
    <n v="8340"/>
    <n v="9360"/>
    <n v="9010"/>
    <n v="8710"/>
    <n v="8780"/>
    <n v="6270"/>
    <n v="3310"/>
    <n v="7050"/>
    <n v="12990"/>
    <n v="14200"/>
    <n v="14240"/>
    <n v="4957147"/>
    <n v="5023203"/>
    <n v="5103965"/>
    <n v="5199503"/>
    <n v="5313285"/>
    <n v="5419249"/>
    <n v="5495711"/>
    <n v="5591818"/>
    <n v="5709586"/>
    <n v="5832585"/>
    <n v="5957512"/>
    <n v="6093049"/>
    <n v="6235781"/>
    <n v="6358210"/>
    <n v="6479695"/>
    <n v="6590050"/>
    <n v="6567195"/>
    <n v="6555013"/>
    <n v="6700395"/>
    <n v="6881068"/>
    <n v="7006385"/>
    <n v="1416.1371450150662"/>
    <n v="1443.3022117561245"/>
    <n v="1626.1866999479817"/>
    <n v="1748.2440148606511"/>
    <n v="1622.348509443781"/>
    <n v="1466.9929357370365"/>
    <n v="2090.7212915671876"/>
    <n v="2301.5770541888164"/>
    <n v="2173.5376260205207"/>
    <n v="1604.7772985734457"/>
    <n v="1399.9132523778383"/>
    <n v="1536.1767154670838"/>
    <n v="1444.8871761211628"/>
    <n v="1369.8824040099337"/>
    <n v="1355.0020487075394"/>
    <n v="951.43435937511856"/>
    <n v="504.02036181352923"/>
    <n v="1075.5127411646629"/>
    <n v="1938.6916741475688"/>
    <n v="2063.6331453198832"/>
    <n v="2032.4318460946695"/>
  </r>
  <r>
    <x v="2"/>
    <s v="Overseas migrant arrivals"/>
    <x v="5"/>
    <x v="14"/>
    <s v="Austtralian"/>
    <s v="Australian"/>
    <n v="16410"/>
    <n v="17210"/>
    <n v="17230"/>
    <n v="17590"/>
    <n v="18860"/>
    <n v="18660"/>
    <n v="18760"/>
    <n v="19170"/>
    <n v="19130"/>
    <n v="18070"/>
    <n v="18060"/>
    <n v="18990"/>
    <n v="20110"/>
    <n v="19990"/>
    <n v="19840"/>
    <n v="23150"/>
    <n v="10360"/>
    <n v="16170"/>
    <n v="15300"/>
    <n v="15450"/>
    <n v="16350"/>
    <n v="4957147"/>
    <n v="5023203"/>
    <n v="5103965"/>
    <n v="5199503"/>
    <n v="5313285"/>
    <n v="5419249"/>
    <n v="5495711"/>
    <n v="5591818"/>
    <n v="5709586"/>
    <n v="5832585"/>
    <n v="5957512"/>
    <n v="6093049"/>
    <n v="6235781"/>
    <n v="6358210"/>
    <n v="6479695"/>
    <n v="6590050"/>
    <n v="6567195"/>
    <n v="6555013"/>
    <n v="6700395"/>
    <n v="6881068"/>
    <n v="7006385"/>
    <n v="3310.3718731762442"/>
    <n v="3426.1008364583313"/>
    <n v="3375.8068482052681"/>
    <n v="3383.0156459184655"/>
    <n v="3549.5931424721243"/>
    <n v="3443.2815321827802"/>
    <n v="3413.571055683241"/>
    <n v="3428.2231646308946"/>
    <n v="3350.5056233499245"/>
    <n v="3098.111729190402"/>
    <n v="3031.4668270915781"/>
    <n v="3116.6662208034104"/>
    <n v="3224.9368603547819"/>
    <n v="3143.9666195360014"/>
    <n v="3061.8725109746679"/>
    <n v="3512.8716777566183"/>
    <n v="1577.5380508725566"/>
    <n v="2466.8143297351203"/>
    <n v="2283.44746839552"/>
    <n v="2245.2909926191692"/>
    <n v="2333.5857221662814"/>
  </r>
  <r>
    <x v="2"/>
    <s v="Overseas migrant arrivals"/>
    <x v="6"/>
    <x v="15"/>
    <s v="Total"/>
    <s v="Total"/>
    <n v="81230"/>
    <n v="89860"/>
    <n v="108600"/>
    <n v="123450"/>
    <n v="132640"/>
    <n v="109130"/>
    <n v="104900"/>
    <n v="112280"/>
    <n v="119250"/>
    <n v="122250"/>
    <n v="128170"/>
    <n v="140220"/>
    <n v="159630"/>
    <n v="161170"/>
    <n v="168310"/>
    <n v="150640"/>
    <n v="27140"/>
    <n v="129310"/>
    <n v="212150"/>
    <n v="192330"/>
    <n v="159070"/>
    <n v="4957147"/>
    <n v="5023203"/>
    <n v="5103965"/>
    <n v="5199503"/>
    <n v="5313285"/>
    <n v="5419249"/>
    <n v="5495711"/>
    <n v="5591818"/>
    <n v="5709586"/>
    <n v="5832585"/>
    <n v="5957512"/>
    <n v="6093049"/>
    <n v="6235781"/>
    <n v="6358210"/>
    <n v="6479695"/>
    <n v="6590050"/>
    <n v="6567195"/>
    <n v="6555013"/>
    <n v="6700395"/>
    <n v="6881068"/>
    <n v="7006385"/>
    <n v="16386.441636691427"/>
    <n v="17888.984379090394"/>
    <n v="21277.575375222987"/>
    <n v="23742.65386518673"/>
    <n v="24963.840637195255"/>
    <n v="20137.476613456958"/>
    <n v="19087.612139721321"/>
    <n v="20079.337346101034"/>
    <n v="20885.927631180264"/>
    <n v="20959.831704124332"/>
    <n v="21514.014575211935"/>
    <n v="23013.108872093431"/>
    <n v="25599.03883731645"/>
    <n v="25348.329168114924"/>
    <n v="25974.988020269469"/>
    <n v="22858.703651717362"/>
    <n v="4132.6624228456749"/>
    <n v="19726.886887943623"/>
    <n v="31662.312445758795"/>
    <n v="27950.603016857265"/>
    <n v="22703.576808867911"/>
  </r>
  <r>
    <x v="2"/>
    <s v="Overseas migrant departures"/>
    <x v="0"/>
    <x v="0"/>
    <s v="Permanent"/>
    <s v="Family"/>
    <n v="-920"/>
    <n v="-900"/>
    <n v="-1090"/>
    <n v="-1160"/>
    <n v="-1150"/>
    <n v="-1360"/>
    <n v="-1510"/>
    <n v="-1450"/>
    <n v="-1440"/>
    <n v="-1470"/>
    <n v="-1600"/>
    <n v="-1490"/>
    <n v="-1460"/>
    <n v="-1420"/>
    <n v="-1650"/>
    <n v="-1900"/>
    <n v="-1490"/>
    <n v="-1860"/>
    <n v="-1590"/>
    <n v="-1410"/>
    <n v="-1380"/>
    <n v="4957147"/>
    <n v="5023203"/>
    <n v="5103965"/>
    <n v="5199503"/>
    <n v="5313285"/>
    <n v="5419249"/>
    <n v="5495711"/>
    <n v="5591818"/>
    <n v="5709586"/>
    <n v="5832585"/>
    <n v="5957512"/>
    <n v="6093049"/>
    <n v="6235781"/>
    <n v="6358210"/>
    <n v="6479695"/>
    <n v="6590050"/>
    <n v="6567195"/>
    <n v="6555013"/>
    <n v="6700395"/>
    <n v="6881068"/>
    <n v="7006385"/>
    <n v="-185.59062299342747"/>
    <n v="-179.1685504248982"/>
    <n v="-213.55945818593975"/>
    <n v="-223.09824612083116"/>
    <n v="-216.43860624830026"/>
    <n v="-250.95728208834839"/>
    <n v="-274.75971716853377"/>
    <n v="-259.30743811762113"/>
    <n v="-252.20742799915794"/>
    <n v="-252.03233214775267"/>
    <n v="-268.56848966481311"/>
    <n v="-244.54095150063623"/>
    <n v="-234.13266116946699"/>
    <n v="-223.33329663537381"/>
    <n v="-254.64161507601821"/>
    <n v="-288.31344223488441"/>
    <n v="-226.88529882240439"/>
    <n v="-283.7522976689749"/>
    <n v="-237.29944279404421"/>
    <n v="-204.91005175359408"/>
    <n v="-196.96319856816319"/>
  </r>
  <r>
    <x v="2"/>
    <s v="Overseas migrant departures"/>
    <x v="0"/>
    <x v="1"/>
    <s v="Permanent"/>
    <s v="Skilled"/>
    <n v="-2020"/>
    <n v="-1960"/>
    <n v="-2070"/>
    <n v="-2070"/>
    <n v="-1860"/>
    <n v="-2420"/>
    <n v="-2190"/>
    <n v="-2010"/>
    <n v="-2100"/>
    <n v="-2040"/>
    <n v="-2240"/>
    <n v="-2230"/>
    <n v="-2280"/>
    <n v="-2280"/>
    <n v="-2370"/>
    <n v="-3090"/>
    <n v="-2880"/>
    <n v="-2250"/>
    <n v="-1400"/>
    <n v="-1380"/>
    <n v="-1480"/>
    <n v="4957147"/>
    <n v="5023203"/>
    <n v="5103965"/>
    <n v="5199503"/>
    <n v="5313285"/>
    <n v="5419249"/>
    <n v="5495711"/>
    <n v="5591818"/>
    <n v="5709586"/>
    <n v="5832585"/>
    <n v="5957512"/>
    <n v="6093049"/>
    <n v="6235781"/>
    <n v="6358210"/>
    <n v="6479695"/>
    <n v="6590050"/>
    <n v="6567195"/>
    <n v="6555013"/>
    <n v="6700395"/>
    <n v="6881068"/>
    <n v="7006385"/>
    <n v="-407.49245483339507"/>
    <n v="-390.18928759200054"/>
    <n v="-405.56704444485808"/>
    <n v="-398.11497368113834"/>
    <n v="-350.06591967116384"/>
    <n v="-446.55634018661993"/>
    <n v="-398.49256993317152"/>
    <n v="-359.45375904580584"/>
    <n v="-367.80249916543863"/>
    <n v="-349.75915481728941"/>
    <n v="-375.99588553073829"/>
    <n v="-365.99082003115353"/>
    <n v="-365.6318270317704"/>
    <n v="-358.59149037229031"/>
    <n v="-365.75795620009893"/>
    <n v="-468.88870342410149"/>
    <n v="-438.54339638156017"/>
    <n v="-343.24874718021152"/>
    <n v="-208.94290560481883"/>
    <n v="-200.55026341841122"/>
    <n v="-211.23589411658082"/>
  </r>
  <r>
    <x v="2"/>
    <s v="Overseas migrant departures"/>
    <x v="0"/>
    <x v="2"/>
    <s v="Permanent"/>
    <s v="Special eligibility"/>
    <n v="-50"/>
    <n v="-80"/>
    <n v="-10"/>
    <n v="-30"/>
    <n v="-30"/>
    <n v="-30"/>
    <n v="-40"/>
    <n v="-50"/>
    <n v="-30"/>
    <n v="-40"/>
    <n v="-40"/>
    <n v="-40"/>
    <n v="-30"/>
    <n v="-40"/>
    <n v="-50"/>
    <n v="-40"/>
    <n v="-20"/>
    <n v="-30"/>
    <n v="-40"/>
    <n v="-60"/>
    <n v="-60"/>
    <n v="4957147"/>
    <n v="5023203"/>
    <n v="5103965"/>
    <n v="5199503"/>
    <n v="5313285"/>
    <n v="5419249"/>
    <n v="5495711"/>
    <n v="5591818"/>
    <n v="5709586"/>
    <n v="5832585"/>
    <n v="5957512"/>
    <n v="6093049"/>
    <n v="6235781"/>
    <n v="6358210"/>
    <n v="6479695"/>
    <n v="6590050"/>
    <n v="6567195"/>
    <n v="6555013"/>
    <n v="6700395"/>
    <n v="6881068"/>
    <n v="7006385"/>
    <n v="-10.086446901816711"/>
    <n v="-15.926093371102066"/>
    <n v="-1.9592610842746765"/>
    <n v="-5.7697822272628754"/>
    <n v="-5.646224510825224"/>
    <n v="-5.5358223990076851"/>
    <n v="-7.2784031038022192"/>
    <n v="-8.9416357971593499"/>
    <n v="-5.2543214166491232"/>
    <n v="-6.8580226434762634"/>
    <n v="-6.714212241620328"/>
    <n v="-6.5648577584063412"/>
    <n v="-4.8109450925232942"/>
    <n v="-6.2910787784612339"/>
    <n v="-7.716412578061159"/>
    <n v="-6.0697566786291448"/>
    <n v="-3.0454402526497235"/>
    <n v="-4.5766499624028203"/>
    <n v="-5.9697973029948237"/>
    <n v="-8.7195766703657043"/>
    <n v="-8.5636173290505742"/>
  </r>
  <r>
    <x v="2"/>
    <s v="Overseas migrant departures"/>
    <x v="0"/>
    <x v="3"/>
    <s v="Permanent"/>
    <s v="Other"/>
    <n v="-1230"/>
    <n v="-1080"/>
    <n v="-1160"/>
    <n v="-1210"/>
    <n v="-1150"/>
    <n v="-1360"/>
    <n v="-1490"/>
    <n v="-1430"/>
    <n v="-1510"/>
    <n v="-1580"/>
    <n v="-1650"/>
    <n v="-1690"/>
    <n v="-1810"/>
    <n v="-1970"/>
    <n v="-2290"/>
    <n v="-2940"/>
    <n v="-2640"/>
    <n v="-3240"/>
    <n v="-2830"/>
    <n v="-2530"/>
    <n v="-2520"/>
    <n v="4957147"/>
    <n v="5023203"/>
    <n v="5103965"/>
    <n v="5199503"/>
    <n v="5313285"/>
    <n v="5419249"/>
    <n v="5495711"/>
    <n v="5591818"/>
    <n v="5709586"/>
    <n v="5832585"/>
    <n v="5957512"/>
    <n v="6093049"/>
    <n v="6235781"/>
    <n v="6358210"/>
    <n v="6479695"/>
    <n v="6590050"/>
    <n v="6567195"/>
    <n v="6555013"/>
    <n v="6700395"/>
    <n v="6881068"/>
    <n v="7006385"/>
    <n v="-248.12659378469107"/>
    <n v="-215.00226050987786"/>
    <n v="-227.2742857758625"/>
    <n v="-232.71454983293594"/>
    <n v="-216.43860624830026"/>
    <n v="-250.95728208834839"/>
    <n v="-271.1205156166327"/>
    <n v="-255.73078379875741"/>
    <n v="-264.46751130467254"/>
    <n v="-270.89189441731241"/>
    <n v="-276.96125496683851"/>
    <n v="-277.36524029266792"/>
    <n v="-290.26035391557207"/>
    <n v="-309.83562983921576"/>
    <n v="-353.41169607520112"/>
    <n v="-446.12711587924218"/>
    <n v="-401.99811334976346"/>
    <n v="-494.27819593950466"/>
    <n v="-422.36315918688376"/>
    <n v="-367.67548293375387"/>
    <n v="-359.67192782012404"/>
  </r>
  <r>
    <x v="2"/>
    <s v="Overseas migrant departures"/>
    <x v="1"/>
    <x v="4"/>
    <s v="Sub total"/>
    <s v="Sub total"/>
    <n v="-4210"/>
    <n v="-4010"/>
    <n v="-4340"/>
    <n v="-4460"/>
    <n v="-4200"/>
    <n v="-5170"/>
    <n v="-5230"/>
    <n v="-4940"/>
    <n v="-5080"/>
    <n v="-5140"/>
    <n v="-5530"/>
    <n v="-5440"/>
    <n v="-5580"/>
    <n v="-5700"/>
    <n v="-6350"/>
    <n v="-7970"/>
    <n v="-7030"/>
    <n v="-7380"/>
    <n v="-5850"/>
    <n v="-5380"/>
    <n v="-5440"/>
    <n v="4957147"/>
    <n v="5023203"/>
    <n v="5103965"/>
    <n v="5199503"/>
    <n v="5313285"/>
    <n v="5419249"/>
    <n v="5495711"/>
    <n v="5591818"/>
    <n v="5709586"/>
    <n v="5832585"/>
    <n v="5957512"/>
    <n v="6093049"/>
    <n v="6235781"/>
    <n v="6358210"/>
    <n v="6479695"/>
    <n v="6590050"/>
    <n v="6567195"/>
    <n v="6555013"/>
    <n v="6700395"/>
    <n v="6881068"/>
    <n v="7006385"/>
    <n v="-849.27882913296696"/>
    <n v="-798.29543022649091"/>
    <n v="-850.31931057520967"/>
    <n v="-857.77429111974743"/>
    <n v="-790.47143151553132"/>
    <n v="-954.00672676232443"/>
    <n v="-951.65120582214024"/>
    <n v="-883.43361675934375"/>
    <n v="-889.73175988591811"/>
    <n v="-881.25590968669985"/>
    <n v="-928.23984240401023"/>
    <n v="-892.82065514326246"/>
    <n v="-894.83578720933269"/>
    <n v="-896.47872593072577"/>
    <n v="-979.98439741376717"/>
    <n v="-1209.3990182168573"/>
    <n v="-1070.4722488063776"/>
    <n v="-1125.8558907510937"/>
    <n v="-873.0828555629929"/>
    <n v="-781.8553747761249"/>
    <n v="-776.4346378339186"/>
  </r>
  <r>
    <x v="2"/>
    <s v="Overseas migrant departures"/>
    <x v="2"/>
    <x v="5"/>
    <s v="Temporary"/>
    <s v="Student"/>
    <n v="-5720"/>
    <n v="-7180"/>
    <n v="-6810"/>
    <n v="-7180"/>
    <n v="-8480"/>
    <n v="-11830"/>
    <n v="-14450"/>
    <n v="-13180"/>
    <n v="-12220"/>
    <n v="-11920"/>
    <n v="-12420"/>
    <n v="-12550"/>
    <n v="-13630"/>
    <n v="-16520"/>
    <n v="-20720"/>
    <n v="-31780"/>
    <n v="-24670"/>
    <n v="-8250"/>
    <n v="-4540"/>
    <n v="-9580"/>
    <n v="-14370"/>
    <n v="4957147"/>
    <n v="5023203"/>
    <n v="5103965"/>
    <n v="5199503"/>
    <n v="5313285"/>
    <n v="5419249"/>
    <n v="5495711"/>
    <n v="5591818"/>
    <n v="5709586"/>
    <n v="5832585"/>
    <n v="5957512"/>
    <n v="6093049"/>
    <n v="6235781"/>
    <n v="6358210"/>
    <n v="6479695"/>
    <n v="6590050"/>
    <n v="6567195"/>
    <n v="6555013"/>
    <n v="6700395"/>
    <n v="6881068"/>
    <n v="7006385"/>
    <n v="-1153.8895255678317"/>
    <n v="-1429.3668800564101"/>
    <n v="-1334.2567983910549"/>
    <n v="-1380.901213058248"/>
    <n v="-1595.9994617265968"/>
    <n v="-2182.9592993420306"/>
    <n v="-2629.3231212485516"/>
    <n v="-2357.0151961312044"/>
    <n v="-2140.2602570484096"/>
    <n v="-2043.6907477559266"/>
    <n v="-2084.7629010231117"/>
    <n v="-2059.7241216999896"/>
    <n v="-2185.77272036975"/>
    <n v="-2598.2155355044893"/>
    <n v="-3197.6813723485443"/>
    <n v="-4822.4216811708566"/>
    <n v="-3756.5505516434337"/>
    <n v="-1258.5787396607755"/>
    <n v="-677.57199388991251"/>
    <n v="-1392.2257417017242"/>
    <n v="-2050.9863503076122"/>
  </r>
  <r>
    <x v="2"/>
    <s v="Overseas migrant departures"/>
    <x v="2"/>
    <x v="6"/>
    <s v="Temporary"/>
    <s v="Student"/>
    <n v="-620"/>
    <n v="-710"/>
    <n v="-650"/>
    <n v="-800"/>
    <n v="-1120"/>
    <n v="-2450"/>
    <n v="-3200"/>
    <n v="-2070"/>
    <n v="-1730"/>
    <n v="-1830"/>
    <n v="-2060"/>
    <n v="-2110"/>
    <n v="-2560"/>
    <n v="-3660"/>
    <n v="-4300"/>
    <n v="-5770"/>
    <n v="-3660"/>
    <n v="-1890"/>
    <n v="-1180"/>
    <n v="-2190"/>
    <n v="-3360"/>
    <n v="4957147"/>
    <n v="5023203"/>
    <n v="5103965"/>
    <n v="5199503"/>
    <n v="5313285"/>
    <n v="5419249"/>
    <n v="5495711"/>
    <n v="5591818"/>
    <n v="5709586"/>
    <n v="5832585"/>
    <n v="5957512"/>
    <n v="6093049"/>
    <n v="6235781"/>
    <n v="6358210"/>
    <n v="6479695"/>
    <n v="6590050"/>
    <n v="6567195"/>
    <n v="6555013"/>
    <n v="6700395"/>
    <n v="6881068"/>
    <n v="7006385"/>
    <n v="-125.0719415825272"/>
    <n v="-141.34407866853081"/>
    <n v="-127.35197047785397"/>
    <n v="-153.86085939367666"/>
    <n v="-210.79238173747504"/>
    <n v="-452.09216258562765"/>
    <n v="-582.27224830417754"/>
    <n v="-370.18372200239708"/>
    <n v="-302.99920169343278"/>
    <n v="-313.75453593903904"/>
    <n v="-345.78193044344687"/>
    <n v="-346.29624675593448"/>
    <n v="-410.53398122865445"/>
    <n v="-575.63370822920297"/>
    <n v="-663.61148171325965"/>
    <n v="-875.56240089225423"/>
    <n v="-557.31556623489939"/>
    <n v="-288.32894763137767"/>
    <n v="-176.10902043834727"/>
    <n v="-318.26454846834821"/>
    <n v="-479.56257042683205"/>
  </r>
  <r>
    <x v="2"/>
    <s v="Overseas migrant departures"/>
    <x v="2"/>
    <x v="7"/>
    <s v="Temporary"/>
    <s v="Student"/>
    <n v="-2570"/>
    <n v="-4340"/>
    <n v="-4600"/>
    <n v="-4620"/>
    <n v="-5560"/>
    <n v="-7510"/>
    <n v="-9190"/>
    <n v="-9030"/>
    <n v="-8220"/>
    <n v="-7770"/>
    <n v="-7530"/>
    <n v="-7640"/>
    <n v="-8360"/>
    <n v="-10250"/>
    <n v="-13650"/>
    <n v="-22140"/>
    <n v="-18390"/>
    <n v="-5150"/>
    <n v="-2590"/>
    <n v="-5480"/>
    <n v="-8600"/>
    <n v="4957147"/>
    <n v="5023203"/>
    <n v="5103965"/>
    <n v="5199503"/>
    <n v="5313285"/>
    <n v="5419249"/>
    <n v="5495711"/>
    <n v="5591818"/>
    <n v="5709586"/>
    <n v="5832585"/>
    <n v="5957512"/>
    <n v="6093049"/>
    <n v="6235781"/>
    <n v="6358210"/>
    <n v="6479695"/>
    <n v="6590050"/>
    <n v="6567195"/>
    <n v="6555013"/>
    <n v="6700395"/>
    <n v="6881068"/>
    <n v="7006385"/>
    <n v="-518.44337075337887"/>
    <n v="-863.99056538228695"/>
    <n v="-901.26009876635135"/>
    <n v="-888.54646299848264"/>
    <n v="-1046.4336093396082"/>
    <n v="-1385.8008738849237"/>
    <n v="-1672.2131130985599"/>
    <n v="-1614.8594249669784"/>
    <n v="-1439.6840681618596"/>
    <n v="-1332.1708984952641"/>
    <n v="-1263.9504544850267"/>
    <n v="-1253.8878318556112"/>
    <n v="-1340.6500324498245"/>
    <n v="-1612.0889369806912"/>
    <n v="-2106.5806338106963"/>
    <n v="-3359.6103216212323"/>
    <n v="-2800.2823123114204"/>
    <n v="-785.65824354581753"/>
    <n v="-386.54437536891481"/>
    <n v="-796.38800256006766"/>
    <n v="-1227.4518171639156"/>
  </r>
  <r>
    <x v="2"/>
    <s v="Overseas migrant departures"/>
    <x v="2"/>
    <x v="8"/>
    <s v="Temporary"/>
    <s v="Student"/>
    <n v="-2530"/>
    <n v="-2140"/>
    <n v="-1560"/>
    <n v="-1750"/>
    <n v="-1800"/>
    <n v="-1860"/>
    <n v="-2050"/>
    <n v="-2080"/>
    <n v="-2270"/>
    <n v="-2320"/>
    <n v="-2830"/>
    <n v="-2790"/>
    <n v="-2700"/>
    <n v="-2600"/>
    <n v="-2770"/>
    <n v="-3870"/>
    <n v="-2620"/>
    <n v="-1210"/>
    <n v="-770"/>
    <n v="-1910"/>
    <n v="-2410"/>
    <n v="4957147"/>
    <n v="5023203"/>
    <n v="5103965"/>
    <n v="5199503"/>
    <n v="5313285"/>
    <n v="5419249"/>
    <n v="5495711"/>
    <n v="5591818"/>
    <n v="5709586"/>
    <n v="5832585"/>
    <n v="5957512"/>
    <n v="6093049"/>
    <n v="6235781"/>
    <n v="6358210"/>
    <n v="6479695"/>
    <n v="6590050"/>
    <n v="6567195"/>
    <n v="6555013"/>
    <n v="6700395"/>
    <n v="6881068"/>
    <n v="7006385"/>
    <n v="-510.37421323192558"/>
    <n v="-426.0229976769802"/>
    <n v="-305.64472914684956"/>
    <n v="-336.5706299236677"/>
    <n v="-338.77347064951346"/>
    <n v="-343.22098873847648"/>
    <n v="-373.01815906986377"/>
    <n v="-371.97204916182892"/>
    <n v="-397.57698719311696"/>
    <n v="-397.7653133216233"/>
    <n v="-475.03051609463813"/>
    <n v="-457.89882864884231"/>
    <n v="-432.98505832709645"/>
    <n v="-408.92012059998018"/>
    <n v="-427.48925682458821"/>
    <n v="-587.24895865736983"/>
    <n v="-398.95267309711375"/>
    <n v="-184.59154848358042"/>
    <n v="-114.91859808265035"/>
    <n v="-277.57319067330826"/>
    <n v="-343.97196271686471"/>
  </r>
  <r>
    <x v="2"/>
    <s v="Overseas migrant departures"/>
    <x v="2"/>
    <x v="9"/>
    <s v="Temporary"/>
    <s v="Skilled"/>
    <n v="-1700"/>
    <n v="-1920"/>
    <n v="-2180"/>
    <n v="-2550"/>
    <n v="-2980"/>
    <n v="-3290"/>
    <n v="-2940"/>
    <n v="-3250"/>
    <n v="-4220"/>
    <n v="-4710"/>
    <n v="-4250"/>
    <n v="-3950"/>
    <n v="-3450"/>
    <n v="-3700"/>
    <n v="-3650"/>
    <n v="-3460"/>
    <n v="-3330"/>
    <n v="-2210"/>
    <n v="-1250"/>
    <n v="-1830"/>
    <n v="-2510"/>
    <n v="4957147"/>
    <n v="5023203"/>
    <n v="5103965"/>
    <n v="5199503"/>
    <n v="5313285"/>
    <n v="5419249"/>
    <n v="5495711"/>
    <n v="5591818"/>
    <n v="5709586"/>
    <n v="5832585"/>
    <n v="5957512"/>
    <n v="6093049"/>
    <n v="6235781"/>
    <n v="6358210"/>
    <n v="6479695"/>
    <n v="6590050"/>
    <n v="6567195"/>
    <n v="6555013"/>
    <n v="6700395"/>
    <n v="6881068"/>
    <n v="7006385"/>
    <n v="-342.93919466176817"/>
    <n v="-382.2262409064495"/>
    <n v="-427.11891637187949"/>
    <n v="-490.43148931734441"/>
    <n v="-560.85830140863891"/>
    <n v="-607.09518975784283"/>
    <n v="-534.96262812946304"/>
    <n v="-581.20632681535767"/>
    <n v="-739.10787927530998"/>
    <n v="-807.53216626932999"/>
    <n v="-713.38505067215976"/>
    <n v="-648.27970364262626"/>
    <n v="-553.25868564017878"/>
    <n v="-581.92478700766401"/>
    <n v="-563.29811819846464"/>
    <n v="-525.03395270142107"/>
    <n v="-507.06580206617889"/>
    <n v="-337.14654723034107"/>
    <n v="-186.55616571858823"/>
    <n v="-265.947088446154"/>
    <n v="-358.24465826528228"/>
  </r>
  <r>
    <x v="2"/>
    <s v="Overseas migrant departures"/>
    <x v="2"/>
    <x v="10"/>
    <s v="Temporary"/>
    <s v="Working holiday"/>
    <n v="-480"/>
    <n v="-420"/>
    <n v="-710"/>
    <n v="-1140"/>
    <n v="-1490"/>
    <n v="-2190"/>
    <n v="-2630"/>
    <n v="-2720"/>
    <n v="-3820"/>
    <n v="-5350"/>
    <n v="-5950"/>
    <n v="-5990"/>
    <n v="-5780"/>
    <n v="-5380"/>
    <n v="-6310"/>
    <n v="-6820"/>
    <n v="-2120"/>
    <n v="-1070"/>
    <n v="-710"/>
    <n v="-2650"/>
    <n v="-5710"/>
    <n v="4957147"/>
    <n v="5023203"/>
    <n v="5103965"/>
    <n v="5199503"/>
    <n v="5313285"/>
    <n v="5419249"/>
    <n v="5495711"/>
    <n v="5591818"/>
    <n v="5709586"/>
    <n v="5832585"/>
    <n v="5957512"/>
    <n v="6093049"/>
    <n v="6235781"/>
    <n v="6358210"/>
    <n v="6479695"/>
    <n v="6590050"/>
    <n v="6567195"/>
    <n v="6555013"/>
    <n v="6700395"/>
    <n v="6881068"/>
    <n v="7006385"/>
    <n v="-96.829890257440411"/>
    <n v="-83.611990198285824"/>
    <n v="-139.10753698350203"/>
    <n v="-219.25172463598923"/>
    <n v="-280.42915070431945"/>
    <n v="-404.11503512756104"/>
    <n v="-478.55500407499596"/>
    <n v="-486.42498736546861"/>
    <n v="-669.05026038665494"/>
    <n v="-917.26052856495016"/>
    <n v="-998.73907094102367"/>
    <n v="-983.0874493213496"/>
    <n v="-926.90875449282134"/>
    <n v="-846.15009570303596"/>
    <n v="-973.81126735131829"/>
    <n v="-1034.8935137062692"/>
    <n v="-322.81666678087066"/>
    <n v="-163.23384865903392"/>
    <n v="-105.96390212815813"/>
    <n v="-385.11463627448529"/>
    <n v="-814.97091581464622"/>
  </r>
  <r>
    <x v="2"/>
    <s v="Overseas migrant departures"/>
    <x v="2"/>
    <x v="11"/>
    <s v="Temporary"/>
    <s v="Visitor"/>
    <n v="-2710"/>
    <n v="-2570"/>
    <n v="-2270"/>
    <n v="-3700"/>
    <n v="-3770"/>
    <n v="-3210"/>
    <n v="-3590"/>
    <n v="-2890"/>
    <n v="-3290"/>
    <n v="-3100"/>
    <n v="-3220"/>
    <n v="-4610"/>
    <n v="-4680"/>
    <n v="-5660"/>
    <n v="-7560"/>
    <n v="-4850"/>
    <n v="-4910"/>
    <n v="-5360"/>
    <n v="-5350"/>
    <n v="-4860"/>
    <n v="-5110"/>
    <n v="4957147"/>
    <n v="5023203"/>
    <n v="5103965"/>
    <n v="5199503"/>
    <n v="5313285"/>
    <n v="5419249"/>
    <n v="5495711"/>
    <n v="5591818"/>
    <n v="5709586"/>
    <n v="5832585"/>
    <n v="5957512"/>
    <n v="6093049"/>
    <n v="6235781"/>
    <n v="6358210"/>
    <n v="6479695"/>
    <n v="6590050"/>
    <n v="6567195"/>
    <n v="6555013"/>
    <n v="6700395"/>
    <n v="6881068"/>
    <n v="7006385"/>
    <n v="-546.68542207846565"/>
    <n v="-511.62574954665382"/>
    <n v="-444.75226613035164"/>
    <n v="-711.60647469575451"/>
    <n v="-709.54221352703655"/>
    <n v="-592.33299669382234"/>
    <n v="-653.23667856624911"/>
    <n v="-516.82654907581036"/>
    <n v="-576.22391535918712"/>
    <n v="-531.49675486941032"/>
    <n v="-540.49408545043627"/>
    <n v="-756.59985665633087"/>
    <n v="-750.50743443363388"/>
    <n v="-890.18764715226462"/>
    <n v="-1166.7215818028471"/>
    <n v="-735.95799728378381"/>
    <n v="-747.6555820255071"/>
    <n v="-817.69479328263731"/>
    <n v="-798.46038927555765"/>
    <n v="-706.28571029962211"/>
    <n v="-729.33474252414044"/>
  </r>
  <r>
    <x v="2"/>
    <s v="Overseas migrant departures"/>
    <x v="2"/>
    <x v="12"/>
    <s v="Temporary"/>
    <s v="Other"/>
    <n v="-2870"/>
    <n v="-2660"/>
    <n v="-2520"/>
    <n v="-2520"/>
    <n v="-3380"/>
    <n v="-4640"/>
    <n v="-5090"/>
    <n v="-5570"/>
    <n v="-6110"/>
    <n v="-6830"/>
    <n v="-5910"/>
    <n v="-6050"/>
    <n v="-7060"/>
    <n v="-9210"/>
    <n v="-10560"/>
    <n v="-13270"/>
    <n v="-19560"/>
    <n v="-13510"/>
    <n v="-9060"/>
    <n v="-12370"/>
    <n v="-13630"/>
    <n v="4957147"/>
    <n v="5023203"/>
    <n v="5103965"/>
    <n v="5199503"/>
    <n v="5313285"/>
    <n v="5419249"/>
    <n v="5495711"/>
    <n v="5591818"/>
    <n v="5709586"/>
    <n v="5832585"/>
    <n v="5957512"/>
    <n v="6093049"/>
    <n v="6235781"/>
    <n v="6358210"/>
    <n v="6479695"/>
    <n v="6590050"/>
    <n v="6567195"/>
    <n v="6555013"/>
    <n v="6700395"/>
    <n v="6881068"/>
    <n v="7006385"/>
    <n v="-578.96205216427927"/>
    <n v="-529.54260458914359"/>
    <n v="-493.73379323721855"/>
    <n v="-484.66170709008145"/>
    <n v="-636.14129488630851"/>
    <n v="-856.20719771318875"/>
    <n v="-926.17679495883237"/>
    <n v="-996.09822780355159"/>
    <n v="-1070.1301285242048"/>
    <n v="-1171.0073663735718"/>
    <n v="-992.02485869940347"/>
    <n v="-992.9347359589591"/>
    <n v="-1132.1757451071485"/>
    <n v="-1448.5208887406991"/>
    <n v="-1629.7063364865166"/>
    <n v="-2013.6417781352191"/>
    <n v="-2978.4405670914293"/>
    <n v="-2061.0180330687372"/>
    <n v="-1352.1590891283274"/>
    <n v="-1797.6860568737295"/>
    <n v="-1945.3684032493218"/>
  </r>
  <r>
    <x v="2"/>
    <s v="Overseas migrant departures"/>
    <x v="3"/>
    <x v="4"/>
    <s v="Sub total"/>
    <s v="Sub total"/>
    <n v="-13490"/>
    <n v="-14750"/>
    <n v="-14490"/>
    <n v="-17080"/>
    <n v="-20090"/>
    <n v="-25150"/>
    <n v="-28700"/>
    <n v="-27620"/>
    <n v="-29650"/>
    <n v="-31910"/>
    <n v="-31740"/>
    <n v="-33130"/>
    <n v="-34580"/>
    <n v="-40450"/>
    <n v="-48790"/>
    <n v="-60180"/>
    <n v="-54590"/>
    <n v="-30410"/>
    <n v="-20900"/>
    <n v="-31290"/>
    <n v="-41340"/>
    <n v="4957147"/>
    <n v="5023203"/>
    <n v="5103965"/>
    <n v="5199503"/>
    <n v="5313285"/>
    <n v="5419249"/>
    <n v="5495711"/>
    <n v="5591818"/>
    <n v="5709586"/>
    <n v="5832585"/>
    <n v="5957512"/>
    <n v="6093049"/>
    <n v="6235781"/>
    <n v="6358210"/>
    <n v="6479695"/>
    <n v="6590050"/>
    <n v="6567195"/>
    <n v="6555013"/>
    <n v="6700395"/>
    <n v="6881068"/>
    <n v="7006385"/>
    <n v="-2721.3233741101485"/>
    <n v="-2936.3734652969429"/>
    <n v="-2838.9693111140064"/>
    <n v="-3284.9293480549968"/>
    <n v="-3781.0883474159582"/>
    <n v="-4640.8644445014434"/>
    <n v="-5222.2542269780924"/>
    <n v="-4939.3596143508248"/>
    <n v="-5193.0210001215501"/>
    <n v="-5470.9875638331887"/>
    <n v="-5327.72741372573"/>
    <n v="-5437.343438400052"/>
    <n v="-5545.4160433151837"/>
    <n v="-6361.8534147189221"/>
    <n v="-7529.6753936720788"/>
    <n v="-9131.9489229975497"/>
    <n v="-8312.52916960742"/>
    <n v="-4639.1975118889923"/>
    <n v="-3119.2190908147954"/>
    <n v="-4547.2592335957152"/>
    <n v="-5900.3323397158456"/>
  </r>
  <r>
    <x v="2"/>
    <s v="Overseas migrant departures"/>
    <x v="4"/>
    <x v="13"/>
    <s v="NZ"/>
    <s v="NZ"/>
    <n v="-3070"/>
    <n v="-2880"/>
    <n v="-2860"/>
    <n v="-2900"/>
    <n v="-3010"/>
    <n v="-3110"/>
    <n v="-3090"/>
    <n v="-2930"/>
    <n v="-3760"/>
    <n v="-4660"/>
    <n v="-5050"/>
    <n v="-5110"/>
    <n v="-5120"/>
    <n v="-4810"/>
    <n v="-4930"/>
    <n v="-4900"/>
    <n v="-5380"/>
    <n v="-3650"/>
    <n v="-3710"/>
    <n v="-3160"/>
    <n v="-3420"/>
    <n v="4957147"/>
    <n v="5023203"/>
    <n v="5103965"/>
    <n v="5199503"/>
    <n v="5313285"/>
    <n v="5419249"/>
    <n v="5495711"/>
    <n v="5591818"/>
    <n v="5709586"/>
    <n v="5832585"/>
    <n v="5957512"/>
    <n v="6093049"/>
    <n v="6235781"/>
    <n v="6358210"/>
    <n v="6479695"/>
    <n v="6590050"/>
    <n v="6567195"/>
    <n v="6555013"/>
    <n v="6700395"/>
    <n v="6881068"/>
    <n v="7006385"/>
    <n v="-619.30783977154601"/>
    <n v="-573.33936135967429"/>
    <n v="-560.34867010255755"/>
    <n v="-557.74561530207791"/>
    <n v="-566.50452591946419"/>
    <n v="-573.88025536379678"/>
    <n v="-562.25663976872147"/>
    <n v="-523.97985771353797"/>
    <n v="-658.54161755335679"/>
    <n v="-798.95963796498472"/>
    <n v="-847.66929550456632"/>
    <n v="-838.66057863641015"/>
    <n v="-821.06796245730891"/>
    <n v="-756.50222310996332"/>
    <n v="-760.83828019683028"/>
    <n v="-743.54519313207027"/>
    <n v="-819.22342796277553"/>
    <n v="-556.82574542567659"/>
    <n v="-553.69869985276989"/>
    <n v="-459.23103797259381"/>
    <n v="-488.12618775588271"/>
  </r>
  <r>
    <x v="2"/>
    <s v="Overseas migrant departures"/>
    <x v="5"/>
    <x v="14"/>
    <s v="Austtralian"/>
    <s v="Australian"/>
    <n v="-20880"/>
    <n v="-21220"/>
    <n v="-22010"/>
    <n v="-22900"/>
    <n v="-19280"/>
    <n v="-19530"/>
    <n v="-20750"/>
    <n v="-19780"/>
    <n v="-20740"/>
    <n v="-22350"/>
    <n v="-24110"/>
    <n v="-23440"/>
    <n v="-22190"/>
    <n v="-21810"/>
    <n v="-21470"/>
    <n v="-15950"/>
    <n v="-12320"/>
    <n v="-20600"/>
    <n v="-21680"/>
    <n v="-21680"/>
    <n v="-21100"/>
    <n v="4957147"/>
    <n v="5023203"/>
    <n v="5103965"/>
    <n v="5199503"/>
    <n v="5313285"/>
    <n v="5419249"/>
    <n v="5495711"/>
    <n v="5591818"/>
    <n v="5709586"/>
    <n v="5832585"/>
    <n v="5957512"/>
    <n v="6093049"/>
    <n v="6235781"/>
    <n v="6358210"/>
    <n v="6479695"/>
    <n v="6590050"/>
    <n v="6567195"/>
    <n v="6555013"/>
    <n v="6700395"/>
    <n v="6881068"/>
    <n v="7006385"/>
    <n v="-4212.1002261986587"/>
    <n v="-4224.3962666848229"/>
    <n v="-4312.3336464885633"/>
    <n v="-4404.2671001439949"/>
    <n v="-3628.6402856236773"/>
    <n v="-3603.8203817540034"/>
    <n v="-3775.6716100974013"/>
    <n v="-3537.3111213562388"/>
    <n v="-3632.4875393767607"/>
    <n v="-3831.9201520423621"/>
    <n v="-4046.991428636652"/>
    <n v="-3847.0066464261163"/>
    <n v="-3558.4957201030634"/>
    <n v="-3430.2107039559878"/>
    <n v="-3313.4275610194618"/>
    <n v="-2420.3154756033719"/>
    <n v="-1875.9911956322296"/>
    <n v="-3142.6329741832701"/>
    <n v="-3235.6301382231945"/>
    <n v="-3150.673703558808"/>
    <n v="-3011.5387607161183"/>
  </r>
  <r>
    <x v="2"/>
    <s v="Overseas migrant departures"/>
    <x v="6"/>
    <x v="15"/>
    <s v="Total"/>
    <s v="Total"/>
    <n v="-43610"/>
    <n v="-44870"/>
    <n v="-46060"/>
    <n v="-49880"/>
    <n v="-49030"/>
    <n v="-55450"/>
    <n v="-60270"/>
    <n v="-56100"/>
    <n v="-60210"/>
    <n v="-65350"/>
    <n v="-67480"/>
    <n v="-68000"/>
    <n v="-68380"/>
    <n v="-74200"/>
    <n v="-82840"/>
    <n v="-90070"/>
    <n v="-80130"/>
    <n v="-62040"/>
    <n v="-52150"/>
    <n v="-61510"/>
    <n v="-71300"/>
    <n v="4957147"/>
    <n v="5023203"/>
    <n v="5103965"/>
    <n v="5199503"/>
    <n v="5313285"/>
    <n v="5419249"/>
    <n v="5495711"/>
    <n v="5591818"/>
    <n v="5709586"/>
    <n v="5832585"/>
    <n v="5957512"/>
    <n v="6093049"/>
    <n v="6235781"/>
    <n v="6358210"/>
    <n v="6479695"/>
    <n v="6590050"/>
    <n v="6567195"/>
    <n v="6555013"/>
    <n v="6700395"/>
    <n v="6881068"/>
    <n v="7006385"/>
    <n v="-8797.3989877645345"/>
    <n v="-8932.5476195168703"/>
    <n v="-9024.3565541691605"/>
    <n v="-9593.2245831957407"/>
    <n v="-9227.8129255253571"/>
    <n v="-10232.045067499204"/>
    <n v="-10966.733876653994"/>
    <n v="-10032.515364412789"/>
    <n v="-10545.42308321479"/>
    <n v="-11204.294493779345"/>
    <n v="-11326.876051613493"/>
    <n v="-11160.25818929078"/>
    <n v="-10965.747514224762"/>
    <n v="-11669.951134045588"/>
    <n v="-12784.552359331727"/>
    <n v="-13667.574601103177"/>
    <n v="-12201.556372241117"/>
    <n v="-9464.5121222490343"/>
    <n v="-7783.1232337795009"/>
    <n v="-8939.0193499032412"/>
    <n v="-10176.431926021764"/>
  </r>
  <r>
    <x v="3"/>
    <s v="Overseas migrant arrivals"/>
    <x v="0"/>
    <x v="0"/>
    <s v="Permanent"/>
    <s v="Family"/>
    <n v="3560"/>
    <n v="3900"/>
    <n v="4340"/>
    <n v="4310"/>
    <n v="4740"/>
    <n v="4840"/>
    <n v="4250"/>
    <n v="4720"/>
    <n v="4610"/>
    <n v="4670"/>
    <n v="4180"/>
    <n v="4070"/>
    <n v="3730"/>
    <n v="3200"/>
    <n v="3040"/>
    <n v="2470"/>
    <n v="1740"/>
    <n v="3480"/>
    <n v="2780"/>
    <n v="2870"/>
    <n v="3100"/>
    <n v="3872351"/>
    <n v="3964175"/>
    <n v="4055845"/>
    <n v="4159990"/>
    <n v="4275551"/>
    <n v="4367454"/>
    <n v="4436882"/>
    <n v="4518649"/>
    <n v="4611304"/>
    <n v="4685439"/>
    <n v="4747263"/>
    <n v="4804933"/>
    <n v="4882939"/>
    <n v="4960965"/>
    <n v="5046434"/>
    <n v="5129741"/>
    <n v="5184329"/>
    <n v="5249672"/>
    <n v="5376678"/>
    <n v="5516476"/>
    <n v="5619157"/>
    <n v="919.33814884032984"/>
    <n v="983.81125959373651"/>
    <n v="1070.0606162217737"/>
    <n v="1036.0601828369779"/>
    <n v="1108.629039859424"/>
    <n v="1108.1971327001957"/>
    <n v="957.87988051068294"/>
    <n v="1044.5600001239306"/>
    <n v="999.71721664847951"/>
    <n v="996.70489787616486"/>
    <n v="880.50735760795226"/>
    <n v="847.04615027930674"/>
    <n v="763.88420989899737"/>
    <n v="645.03579444724971"/>
    <n v="602.40557986094734"/>
    <n v="481.50579142299779"/>
    <n v="335.62684775599695"/>
    <n v="662.89855823373341"/>
    <n v="517.0478871898224"/>
    <n v="520.25967302314018"/>
    <n v="551.6841761139616"/>
  </r>
  <r>
    <x v="3"/>
    <s v="Overseas migrant arrivals"/>
    <x v="0"/>
    <x v="1"/>
    <s v="Permanent"/>
    <s v="Skilled"/>
    <n v="5150"/>
    <n v="6100"/>
    <n v="7030"/>
    <n v="7970"/>
    <n v="7250"/>
    <n v="5180"/>
    <n v="4420"/>
    <n v="5060"/>
    <n v="4080"/>
    <n v="4030"/>
    <n v="4490"/>
    <n v="4380"/>
    <n v="4860"/>
    <n v="4480"/>
    <n v="4170"/>
    <n v="3240"/>
    <n v="1550"/>
    <n v="3340"/>
    <n v="4880"/>
    <n v="5170"/>
    <n v="4820"/>
    <n v="3872351"/>
    <n v="3964175"/>
    <n v="4055845"/>
    <n v="4159990"/>
    <n v="4275551"/>
    <n v="4367454"/>
    <n v="4436882"/>
    <n v="4518649"/>
    <n v="4611304"/>
    <n v="4685439"/>
    <n v="4747263"/>
    <n v="4804933"/>
    <n v="4882939"/>
    <n v="4960965"/>
    <n v="5046434"/>
    <n v="5129741"/>
    <n v="5184329"/>
    <n v="5249672"/>
    <n v="5376678"/>
    <n v="5516476"/>
    <n v="5619157"/>
    <n v="1329.9414231819376"/>
    <n v="1538.7817137235363"/>
    <n v="1733.3009520827347"/>
    <n v="1915.8699900720915"/>
    <n v="1695.6878774221148"/>
    <n v="1186.045691608887"/>
    <n v="996.19507573111025"/>
    <n v="1119.8037289464176"/>
    <n v="884.78226549366514"/>
    <n v="860.11150716080181"/>
    <n v="945.80814250232186"/>
    <n v="911.56317892465927"/>
    <n v="995.30221450646832"/>
    <n v="903.05011222614962"/>
    <n v="826.32607500662846"/>
    <n v="631.61083571275822"/>
    <n v="298.97793909298582"/>
    <n v="636.23022543122693"/>
    <n v="907.62362931163068"/>
    <n v="937.19251203123156"/>
    <n v="857.77991253848222"/>
  </r>
  <r>
    <x v="3"/>
    <s v="Overseas migrant arrivals"/>
    <x v="0"/>
    <x v="2"/>
    <s v="Permanent"/>
    <s v="Special eligibility"/>
    <n v="1580"/>
    <n v="1450"/>
    <n v="1460"/>
    <n v="1030"/>
    <n v="1160"/>
    <n v="1300"/>
    <n v="1360"/>
    <n v="1270"/>
    <n v="1090"/>
    <n v="2060"/>
    <n v="1380"/>
    <n v="1950"/>
    <n v="2730"/>
    <n v="1880"/>
    <n v="2500"/>
    <n v="1920"/>
    <n v="130"/>
    <n v="720"/>
    <n v="1390"/>
    <n v="2760"/>
    <n v="2230"/>
    <n v="3872351"/>
    <n v="3964175"/>
    <n v="4055845"/>
    <n v="4159990"/>
    <n v="4275551"/>
    <n v="4367454"/>
    <n v="4436882"/>
    <n v="4518649"/>
    <n v="4611304"/>
    <n v="4685439"/>
    <n v="4747263"/>
    <n v="4804933"/>
    <n v="4882939"/>
    <n v="4960965"/>
    <n v="5046434"/>
    <n v="5129741"/>
    <n v="5184329"/>
    <n v="5249672"/>
    <n v="5376678"/>
    <n v="5516476"/>
    <n v="5619157"/>
    <n v="408.02086381115765"/>
    <n v="365.77598113100453"/>
    <n v="359.97430868290087"/>
    <n v="247.59674903064669"/>
    <n v="271.31006038753839"/>
    <n v="297.65625465087896"/>
    <n v="306.5215617634185"/>
    <n v="281.05745766046448"/>
    <n v="236.37565426178799"/>
    <n v="439.65997636507484"/>
    <n v="290.69381662654877"/>
    <n v="405.83292212399215"/>
    <n v="559.08951555610258"/>
    <n v="378.95852923775919"/>
    <n v="495.3993255435422"/>
    <n v="374.28790264459747"/>
    <n v="25.075569085218167"/>
    <n v="137.1514258414621"/>
    <n v="258.5239435949112"/>
    <n v="500.31940680970968"/>
    <n v="396.85668152714015"/>
  </r>
  <r>
    <x v="3"/>
    <s v="Overseas migrant arrivals"/>
    <x v="0"/>
    <x v="3"/>
    <s v="Permanent"/>
    <s v="Other"/>
    <n v="610"/>
    <n v="630"/>
    <n v="590"/>
    <n v="630"/>
    <n v="660"/>
    <n v="680"/>
    <n v="670"/>
    <n v="590"/>
    <n v="760"/>
    <n v="730"/>
    <n v="840"/>
    <n v="920"/>
    <n v="940"/>
    <n v="900"/>
    <n v="1080"/>
    <n v="1250"/>
    <n v="680"/>
    <n v="1160"/>
    <n v="1360"/>
    <n v="1250"/>
    <n v="1260"/>
    <n v="3872351"/>
    <n v="3964175"/>
    <n v="4055845"/>
    <n v="4159990"/>
    <n v="4275551"/>
    <n v="4367454"/>
    <n v="4436882"/>
    <n v="4518649"/>
    <n v="4611304"/>
    <n v="4685439"/>
    <n v="4747263"/>
    <n v="4804933"/>
    <n v="4882939"/>
    <n v="4960965"/>
    <n v="5046434"/>
    <n v="5129741"/>
    <n v="5184329"/>
    <n v="5249672"/>
    <n v="5376678"/>
    <n v="5516476"/>
    <n v="5619157"/>
    <n v="157.52704235747223"/>
    <n v="158.9233573189882"/>
    <n v="145.46906994719964"/>
    <n v="151.44267173719166"/>
    <n v="154.36606884118561"/>
    <n v="155.69711781738286"/>
    <n v="151.00694586874295"/>
    <n v="130.57000001549133"/>
    <n v="164.81238278803568"/>
    <n v="155.80183628471102"/>
    <n v="176.944062294421"/>
    <n v="191.46989146362705"/>
    <n v="192.50701268232103"/>
    <n v="181.41631718828899"/>
    <n v="214.01250863481025"/>
    <n v="243.67701995090979"/>
    <n v="131.16451521498732"/>
    <n v="220.96618607791115"/>
    <n v="252.94429013602823"/>
    <n v="226.59393424352791"/>
    <n v="224.23292319470696"/>
  </r>
  <r>
    <x v="3"/>
    <s v="Overseas migrant arrivals"/>
    <x v="1"/>
    <x v="4"/>
    <s v="Sub total"/>
    <s v="Sub total"/>
    <n v="10910"/>
    <n v="12080"/>
    <n v="13420"/>
    <n v="13950"/>
    <n v="13810"/>
    <n v="12000"/>
    <n v="10710"/>
    <n v="11640"/>
    <n v="10540"/>
    <n v="11490"/>
    <n v="10890"/>
    <n v="11310"/>
    <n v="12270"/>
    <n v="10460"/>
    <n v="10790"/>
    <n v="8870"/>
    <n v="4090"/>
    <n v="8710"/>
    <n v="10410"/>
    <n v="12040"/>
    <n v="11400"/>
    <n v="3872351"/>
    <n v="3964175"/>
    <n v="4055845"/>
    <n v="4159990"/>
    <n v="4275551"/>
    <n v="4367454"/>
    <n v="4436882"/>
    <n v="4518649"/>
    <n v="4611304"/>
    <n v="4685439"/>
    <n v="4747263"/>
    <n v="4804933"/>
    <n v="4882939"/>
    <n v="4960965"/>
    <n v="5046434"/>
    <n v="5129741"/>
    <n v="5184329"/>
    <n v="5249672"/>
    <n v="5376678"/>
    <n v="5516476"/>
    <n v="5619157"/>
    <n v="2817.4098887213477"/>
    <n v="3047.2923117672658"/>
    <n v="3308.8049469346092"/>
    <n v="3353.3734456092443"/>
    <n v="3229.9930465102625"/>
    <n v="2747.5961967773446"/>
    <n v="2413.8572988869209"/>
    <n v="2575.9911867463038"/>
    <n v="2285.6875191919685"/>
    <n v="2452.2782176867522"/>
    <n v="2293.9533790312439"/>
    <n v="2353.8309483191542"/>
    <n v="2512.8308995873181"/>
    <n v="2108.4607530994472"/>
    <n v="2138.1434890459282"/>
    <n v="1729.1321335716559"/>
    <n v="788.9159812195561"/>
    <n v="1659.1512764987986"/>
    <n v="1936.1397502323925"/>
    <n v="2182.5527746336611"/>
    <n v="2028.7740669997297"/>
  </r>
  <r>
    <x v="3"/>
    <s v="Overseas migrant arrivals"/>
    <x v="2"/>
    <x v="5"/>
    <s v="Temporary"/>
    <s v="Student"/>
    <n v="9640"/>
    <n v="10110"/>
    <n v="12710"/>
    <n v="18920"/>
    <n v="23770"/>
    <n v="17550"/>
    <n v="12650"/>
    <n v="11720"/>
    <n v="13650"/>
    <n v="19430"/>
    <n v="17570"/>
    <n v="18770"/>
    <n v="21310"/>
    <n v="21950"/>
    <n v="24180"/>
    <n v="17220"/>
    <n v="280"/>
    <n v="17070"/>
    <n v="43620"/>
    <n v="30900"/>
    <n v="21950"/>
    <n v="3872351"/>
    <n v="3964175"/>
    <n v="4055845"/>
    <n v="4159990"/>
    <n v="4275551"/>
    <n v="4367454"/>
    <n v="4436882"/>
    <n v="4518649"/>
    <n v="4611304"/>
    <n v="4685439"/>
    <n v="4747263"/>
    <n v="4804933"/>
    <n v="4882939"/>
    <n v="4960965"/>
    <n v="5046434"/>
    <n v="5129741"/>
    <n v="5184329"/>
    <n v="5249672"/>
    <n v="5376678"/>
    <n v="5516476"/>
    <n v="5619157"/>
    <n v="2489.4437513541516"/>
    <n v="2550.3414960237628"/>
    <n v="3133.7489475066232"/>
    <n v="4548.0878559804232"/>
    <n v="5559.5173581136087"/>
    <n v="4018.3594377868667"/>
    <n v="2851.1012914023859"/>
    <n v="2593.6955935280657"/>
    <n v="2960.1171382324828"/>
    <n v="4146.8899712492248"/>
    <n v="3701.0799696583063"/>
    <n v="3906.4020247524786"/>
    <n v="4364.174936447087"/>
    <n v="4424.5424025366028"/>
    <n v="4791.5022766571401"/>
    <n v="3356.8946268437335"/>
    <n v="54.008918029700659"/>
    <n v="3251.6317209913304"/>
    <n v="8112.8161292158466"/>
    <n v="5601.4020545000103"/>
    <n v="3906.2798921617605"/>
  </r>
  <r>
    <x v="3"/>
    <s v="Overseas migrant arrivals"/>
    <x v="2"/>
    <x v="6"/>
    <s v="Temporary"/>
    <s v="Student"/>
    <n v="850"/>
    <n v="860"/>
    <n v="1550"/>
    <n v="3200"/>
    <n v="7730"/>
    <n v="4030"/>
    <n v="1340"/>
    <n v="1210"/>
    <n v="1180"/>
    <n v="1210"/>
    <n v="1550"/>
    <n v="2480"/>
    <n v="2740"/>
    <n v="2580"/>
    <n v="3960"/>
    <n v="2250"/>
    <n v="20"/>
    <n v="2740"/>
    <n v="7450"/>
    <n v="3960"/>
    <n v="1940"/>
    <n v="3872351"/>
    <n v="3964175"/>
    <n v="4055845"/>
    <n v="4159990"/>
    <n v="4275551"/>
    <n v="4367454"/>
    <n v="4436882"/>
    <n v="4518649"/>
    <n v="4611304"/>
    <n v="4685439"/>
    <n v="4747263"/>
    <n v="4804933"/>
    <n v="4882939"/>
    <n v="4960965"/>
    <n v="5046434"/>
    <n v="5129741"/>
    <n v="5184329"/>
    <n v="5249672"/>
    <n v="5376678"/>
    <n v="5516476"/>
    <n v="5619157"/>
    <n v="219.50489508828102"/>
    <n v="216.94299570528548"/>
    <n v="382.16450579349066"/>
    <n v="769.23261834764025"/>
    <n v="1807.9541093066134"/>
    <n v="922.73438941772486"/>
    <n v="302.01389173748589"/>
    <n v="267.77915257414332"/>
    <n v="255.89291011826589"/>
    <n v="258.24687932123328"/>
    <n v="326.50392447184834"/>
    <n v="516.13622916282077"/>
    <n v="561.13746249953158"/>
    <n v="520.06010927309501"/>
    <n v="784.71253166097085"/>
    <n v="438.61863591163763"/>
    <n v="3.8577798592643333"/>
    <n v="521.9373705633418"/>
    <n v="1385.6139422892725"/>
    <n v="717.84958368349646"/>
    <n v="345.24751666486628"/>
  </r>
  <r>
    <x v="3"/>
    <s v="Overseas migrant arrivals"/>
    <x v="2"/>
    <x v="7"/>
    <s v="Temporary"/>
    <s v="Student"/>
    <n v="4750"/>
    <n v="5520"/>
    <n v="6670"/>
    <n v="10880"/>
    <n v="10960"/>
    <n v="8950"/>
    <n v="7350"/>
    <n v="6480"/>
    <n v="8210"/>
    <n v="13120"/>
    <n v="10880"/>
    <n v="10900"/>
    <n v="12120"/>
    <n v="13010"/>
    <n v="13760"/>
    <n v="9710"/>
    <n v="130"/>
    <n v="10200"/>
    <n v="21020"/>
    <n v="17790"/>
    <n v="15000"/>
    <n v="3872351"/>
    <n v="3964175"/>
    <n v="4055845"/>
    <n v="4159990"/>
    <n v="4275551"/>
    <n v="4367454"/>
    <n v="4436882"/>
    <n v="4518649"/>
    <n v="4611304"/>
    <n v="4685439"/>
    <n v="4747263"/>
    <n v="4804933"/>
    <n v="4882939"/>
    <n v="4960965"/>
    <n v="5046434"/>
    <n v="5129741"/>
    <n v="5184329"/>
    <n v="5249672"/>
    <n v="5376678"/>
    <n v="5516476"/>
    <n v="5619157"/>
    <n v="1226.6450019639231"/>
    <n v="1392.4713212711347"/>
    <n v="1644.5401636403758"/>
    <n v="2615.390902381977"/>
    <n v="2563.412294696052"/>
    <n v="2049.248830096436"/>
    <n v="1656.5687345302399"/>
    <n v="1434.0569493226847"/>
    <n v="1780.4074509075956"/>
    <n v="2800.1645096649431"/>
    <n v="2291.8469020991674"/>
    <n v="2268.5019749494945"/>
    <n v="2482.111695435884"/>
    <n v="2622.4736517995993"/>
    <n v="2726.6778877916563"/>
    <n v="1892.8830909786673"/>
    <n v="25.075569085218167"/>
    <n v="1942.9785327540462"/>
    <n v="3909.477190190672"/>
    <n v="3224.8848721538893"/>
    <n v="2669.4395618417498"/>
  </r>
  <r>
    <x v="3"/>
    <s v="Overseas migrant arrivals"/>
    <x v="2"/>
    <x v="8"/>
    <s v="Temporary"/>
    <s v="Student"/>
    <n v="4040"/>
    <n v="3730"/>
    <n v="4490"/>
    <n v="4850"/>
    <n v="5080"/>
    <n v="4570"/>
    <n v="3960"/>
    <n v="4040"/>
    <n v="4260"/>
    <n v="5110"/>
    <n v="5140"/>
    <n v="5390"/>
    <n v="6450"/>
    <n v="6360"/>
    <n v="6460"/>
    <n v="5260"/>
    <n v="130"/>
    <n v="4130"/>
    <n v="15150"/>
    <n v="9160"/>
    <n v="5010"/>
    <n v="3872351"/>
    <n v="3964175"/>
    <n v="4055845"/>
    <n v="4159990"/>
    <n v="4275551"/>
    <n v="4367454"/>
    <n v="4436882"/>
    <n v="4518649"/>
    <n v="4611304"/>
    <n v="4685439"/>
    <n v="4747263"/>
    <n v="4804933"/>
    <n v="4882939"/>
    <n v="4960965"/>
    <n v="5046434"/>
    <n v="5129741"/>
    <n v="5184329"/>
    <n v="5249672"/>
    <n v="5376678"/>
    <n v="5516476"/>
    <n v="5619157"/>
    <n v="1043.2938543019475"/>
    <n v="940.92717904734275"/>
    <n v="1107.0442780727569"/>
    <n v="1165.8681871831423"/>
    <n v="1188.150954110944"/>
    <n v="1046.3762182727053"/>
    <n v="892.51866513465984"/>
    <n v="894.07254247895776"/>
    <n v="923.81677720662094"/>
    <n v="1090.6128539929769"/>
    <n v="1082.7291430872904"/>
    <n v="1121.7638206401627"/>
    <n v="1320.9257785116708"/>
    <n v="1282.0086414639088"/>
    <n v="1280.1118572045132"/>
    <n v="1025.3928999534285"/>
    <n v="25.075569085218167"/>
    <n v="786.7158176739423"/>
    <n v="2817.7249967359026"/>
    <n v="1660.4803501365727"/>
    <n v="891.59281365514437"/>
  </r>
  <r>
    <x v="3"/>
    <s v="Overseas migrant arrivals"/>
    <x v="2"/>
    <x v="9"/>
    <s v="Temporary"/>
    <s v="Skilled"/>
    <n v="2380"/>
    <n v="5400"/>
    <n v="7730"/>
    <n v="8920"/>
    <n v="9560"/>
    <n v="4720"/>
    <n v="5910"/>
    <n v="9090"/>
    <n v="7840"/>
    <n v="5120"/>
    <n v="4540"/>
    <n v="3980"/>
    <n v="4210"/>
    <n v="3330"/>
    <n v="4230"/>
    <n v="3390"/>
    <n v="1320"/>
    <n v="3320"/>
    <n v="7250"/>
    <n v="8880"/>
    <n v="9560"/>
    <n v="3872351"/>
    <n v="3964175"/>
    <n v="4055845"/>
    <n v="4159990"/>
    <n v="4275551"/>
    <n v="4367454"/>
    <n v="4436882"/>
    <n v="4518649"/>
    <n v="4611304"/>
    <n v="4685439"/>
    <n v="4747263"/>
    <n v="4804933"/>
    <n v="4882939"/>
    <n v="4960965"/>
    <n v="5046434"/>
    <n v="5129741"/>
    <n v="5184329"/>
    <n v="5249672"/>
    <n v="5376678"/>
    <n v="5516476"/>
    <n v="5619157"/>
    <n v="614.61370624718677"/>
    <n v="1362.2002055913274"/>
    <n v="1905.8913740539888"/>
    <n v="2144.235923644047"/>
    <n v="2235.9691183662644"/>
    <n v="1080.721170732422"/>
    <n v="1332.016492663091"/>
    <n v="2011.663220577655"/>
    <n v="1700.1698434976311"/>
    <n v="1092.7471257229045"/>
    <n v="956.34052716270412"/>
    <n v="828.3154000274302"/>
    <n v="862.18566318358671"/>
    <n v="671.2403735966692"/>
    <n v="838.21565881967342"/>
    <n v="660.85207810686745"/>
    <n v="254.61347071144601"/>
    <n v="632.42046360229745"/>
    <n v="1348.4162525633858"/>
    <n v="1609.7233088660223"/>
    <n v="1701.3228140804749"/>
  </r>
  <r>
    <x v="3"/>
    <s v="Overseas migrant arrivals"/>
    <x v="2"/>
    <x v="10"/>
    <s v="Temporary"/>
    <s v="Working holiday"/>
    <n v="2230"/>
    <n v="3350"/>
    <n v="4560"/>
    <n v="6620"/>
    <n v="8410"/>
    <n v="7760"/>
    <n v="9130"/>
    <n v="11800"/>
    <n v="13170"/>
    <n v="11630"/>
    <n v="11200"/>
    <n v="10710"/>
    <n v="10320"/>
    <n v="10550"/>
    <n v="10210"/>
    <n v="8370"/>
    <n v="180"/>
    <n v="4110"/>
    <n v="14740"/>
    <n v="15860"/>
    <n v="17030"/>
    <n v="3872351"/>
    <n v="3964175"/>
    <n v="4055845"/>
    <n v="4159990"/>
    <n v="4275551"/>
    <n v="4367454"/>
    <n v="4436882"/>
    <n v="4518649"/>
    <n v="4611304"/>
    <n v="4685439"/>
    <n v="4747263"/>
    <n v="4804933"/>
    <n v="4882939"/>
    <n v="4960965"/>
    <n v="5046434"/>
    <n v="5129741"/>
    <n v="5184329"/>
    <n v="5249672"/>
    <n v="5376678"/>
    <n v="5516476"/>
    <n v="5619157"/>
    <n v="575.87754829043126"/>
    <n v="845.06864606128647"/>
    <n v="1124.3033202698821"/>
    <n v="1591.3499792066807"/>
    <n v="1966.9979378096532"/>
    <n v="1776.778873916016"/>
    <n v="2057.7513668382435"/>
    <n v="2611.4000003098272"/>
    <n v="2856.025106997934"/>
    <n v="2482.1580219057382"/>
    <n v="2359.2541639256133"/>
    <n v="2228.9592799733105"/>
    <n v="2113.4812456186733"/>
    <n v="2126.6023848182763"/>
    <n v="2023.2108455198265"/>
    <n v="1631.6613255912919"/>
    <n v="34.720018733379"/>
    <n v="782.90605584501282"/>
    <n v="2741.4697327978351"/>
    <n v="2875.0238376818825"/>
    <n v="3030.7037158776661"/>
  </r>
  <r>
    <x v="3"/>
    <s v="Overseas migrant arrivals"/>
    <x v="2"/>
    <x v="11"/>
    <s v="Temporary"/>
    <s v="Visitor"/>
    <n v="6200"/>
    <n v="6760"/>
    <n v="6550"/>
    <n v="8970"/>
    <n v="7690"/>
    <n v="7390"/>
    <n v="7410"/>
    <n v="7130"/>
    <n v="7600"/>
    <n v="6730"/>
    <n v="7640"/>
    <n v="9120"/>
    <n v="10490"/>
    <n v="10500"/>
    <n v="12840"/>
    <n v="16420"/>
    <n v="1160"/>
    <n v="6760"/>
    <n v="14840"/>
    <n v="12940"/>
    <n v="9120"/>
    <n v="3872351"/>
    <n v="3964175"/>
    <n v="4055845"/>
    <n v="4159990"/>
    <n v="4275551"/>
    <n v="4367454"/>
    <n v="4436882"/>
    <n v="4518649"/>
    <n v="4611304"/>
    <n v="4685439"/>
    <n v="4747263"/>
    <n v="4804933"/>
    <n v="4882939"/>
    <n v="4960965"/>
    <n v="5046434"/>
    <n v="5129741"/>
    <n v="5184329"/>
    <n v="5249672"/>
    <n v="5376678"/>
    <n v="5516476"/>
    <n v="5619157"/>
    <n v="1601.0945288792261"/>
    <n v="1705.2728499624764"/>
    <n v="1614.9532341595893"/>
    <n v="2156.2551833057291"/>
    <n v="1798.5985899829052"/>
    <n v="1692.0613245153813"/>
    <n v="1670.0917446080377"/>
    <n v="1577.9052544244971"/>
    <n v="1648.1238278803564"/>
    <n v="1436.3648742412399"/>
    <n v="1609.3483761064006"/>
    <n v="1898.0493588568249"/>
    <n v="2148.2963436569657"/>
    <n v="2116.5237005300378"/>
    <n v="2544.3709359916329"/>
    <n v="3200.9413340751512"/>
    <n v="223.75123183733132"/>
    <n v="1287.699498178172"/>
    <n v="2760.0685776607788"/>
    <n v="2345.7004072890013"/>
    <n v="1623.0192535997837"/>
  </r>
  <r>
    <x v="3"/>
    <s v="Overseas migrant arrivals"/>
    <x v="2"/>
    <x v="12"/>
    <s v="Temporary"/>
    <s v="Other"/>
    <n v="2020"/>
    <n v="1410"/>
    <n v="1190"/>
    <n v="1140"/>
    <n v="1140"/>
    <n v="1020"/>
    <n v="1310"/>
    <n v="1440"/>
    <n v="1090"/>
    <n v="1290"/>
    <n v="1140"/>
    <n v="1190"/>
    <n v="1420"/>
    <n v="1880"/>
    <n v="1870"/>
    <n v="3170"/>
    <n v="2430"/>
    <n v="6160"/>
    <n v="8750"/>
    <n v="7260"/>
    <n v="5280"/>
    <n v="3872351"/>
    <n v="3964175"/>
    <n v="4055845"/>
    <n v="4159990"/>
    <n v="4275551"/>
    <n v="4367454"/>
    <n v="4436882"/>
    <n v="4518649"/>
    <n v="4611304"/>
    <n v="4685439"/>
    <n v="4747263"/>
    <n v="4804933"/>
    <n v="4882939"/>
    <n v="4960965"/>
    <n v="5046434"/>
    <n v="5129741"/>
    <n v="5184329"/>
    <n v="5249672"/>
    <n v="5376678"/>
    <n v="5516476"/>
    <n v="5619157"/>
    <n v="521.64692715097374"/>
    <n v="355.68560923773549"/>
    <n v="293.40371735113155"/>
    <n v="274.03912028634687"/>
    <n v="266.63230072568427"/>
    <n v="233.54567672607428"/>
    <n v="295.25238669858697"/>
    <n v="318.6793220717077"/>
    <n v="236.37565426178799"/>
    <n v="275.32105316065372"/>
    <n v="240.13837025671424"/>
    <n v="247.66214221925676"/>
    <n v="290.80846596691049"/>
    <n v="378.95852923775919"/>
    <n v="370.55869550656962"/>
    <n v="617.96492259550735"/>
    <n v="468.72025290061646"/>
    <n v="1173.4066433102869"/>
    <n v="1627.3989255075344"/>
    <n v="1316.0575700864101"/>
    <n v="939.6427257682958"/>
  </r>
  <r>
    <x v="3"/>
    <s v="Overseas migrant arrivals"/>
    <x v="3"/>
    <x v="4"/>
    <s v="Sub total"/>
    <s v="Sub total"/>
    <n v="22460"/>
    <n v="27030"/>
    <n v="32750"/>
    <n v="44580"/>
    <n v="50560"/>
    <n v="38440"/>
    <n v="36410"/>
    <n v="41180"/>
    <n v="43350"/>
    <n v="44200"/>
    <n v="42080"/>
    <n v="43760"/>
    <n v="47740"/>
    <n v="48200"/>
    <n v="53320"/>
    <n v="48570"/>
    <n v="5350"/>
    <n v="37420"/>
    <n v="89200"/>
    <n v="75840"/>
    <n v="62940"/>
    <n v="3872351"/>
    <n v="3964175"/>
    <n v="4055845"/>
    <n v="4159990"/>
    <n v="4275551"/>
    <n v="4367454"/>
    <n v="4436882"/>
    <n v="4518649"/>
    <n v="4611304"/>
    <n v="4685439"/>
    <n v="4747263"/>
    <n v="4804933"/>
    <n v="4882939"/>
    <n v="4960965"/>
    <n v="5046434"/>
    <n v="5129741"/>
    <n v="5184329"/>
    <n v="5249672"/>
    <n v="5376678"/>
    <n v="5516476"/>
    <n v="5619157"/>
    <n v="5800.0940513915193"/>
    <n v="6818.5688068765885"/>
    <n v="8074.7661707979478"/>
    <n v="10716.371914355565"/>
    <n v="11825.376425167187"/>
    <n v="8801.4664836767588"/>
    <n v="8206.2132822103449"/>
    <n v="9113.3433909117521"/>
    <n v="9400.8115708701916"/>
    <n v="9433.4810462797614"/>
    <n v="8864.0549301776628"/>
    <n v="9107.3070113568701"/>
    <n v="9776.8987079297931"/>
    <n v="9715.8516538616987"/>
    <n v="10565.876815192669"/>
    <n v="9468.31428721255"/>
    <n v="1031.9561123532092"/>
    <n v="7128.064381927099"/>
    <n v="16590.169617745381"/>
    <n v="13747.907178423327"/>
    <n v="11200.96840148798"/>
  </r>
  <r>
    <x v="3"/>
    <s v="Overseas migrant arrivals"/>
    <x v="4"/>
    <x v="13"/>
    <s v="NZ"/>
    <s v="NZ"/>
    <n v="14160"/>
    <n v="15130"/>
    <n v="18380"/>
    <n v="21860"/>
    <n v="19070"/>
    <n v="14120"/>
    <n v="19130"/>
    <n v="20850"/>
    <n v="17490"/>
    <n v="12150"/>
    <n v="9960"/>
    <n v="10340"/>
    <n v="10120"/>
    <n v="10040"/>
    <n v="10210"/>
    <n v="7400"/>
    <n v="4140"/>
    <n v="7770"/>
    <n v="13340"/>
    <n v="17660"/>
    <n v="19070"/>
    <n v="3872351"/>
    <n v="3964175"/>
    <n v="4055845"/>
    <n v="4159990"/>
    <n v="4275551"/>
    <n v="4367454"/>
    <n v="4436882"/>
    <n v="4518649"/>
    <n v="4611304"/>
    <n v="4685439"/>
    <n v="4747263"/>
    <n v="4804933"/>
    <n v="4882939"/>
    <n v="4960965"/>
    <n v="5046434"/>
    <n v="5129741"/>
    <n v="5184329"/>
    <n v="5249672"/>
    <n v="5376678"/>
    <n v="5516476"/>
    <n v="5619157"/>
    <n v="3656.6933111177163"/>
    <n v="3816.6831686290338"/>
    <n v="4531.7313654737791"/>
    <n v="5254.8203240873172"/>
    <n v="4460.2438375778929"/>
    <n v="3233.0048582080085"/>
    <n v="4311.5863798045566"/>
    <n v="4614.211017496601"/>
    <n v="3792.8533881088733"/>
    <n v="2593.1401518619709"/>
    <n v="2098.0510243481349"/>
    <n v="2151.9550844933738"/>
    <n v="2072.5223067500947"/>
    <n v="2023.799805078246"/>
    <n v="2023.2108455198265"/>
    <n v="1442.5679581093859"/>
    <n v="798.56043086771695"/>
    <n v="1480.0924705391117"/>
    <n v="2481.08590471663"/>
    <n v="3201.3191029925624"/>
    <n v="3393.7474962881442"/>
  </r>
  <r>
    <x v="3"/>
    <s v="Overseas migrant arrivals"/>
    <x v="5"/>
    <x v="14"/>
    <s v="Austtralian"/>
    <s v="Australian"/>
    <n v="14010"/>
    <n v="14380"/>
    <n v="16160"/>
    <n v="15570"/>
    <n v="16030"/>
    <n v="15830"/>
    <n v="15240"/>
    <n v="14160"/>
    <n v="14670"/>
    <n v="13500"/>
    <n v="13570"/>
    <n v="14900"/>
    <n v="15300"/>
    <n v="14900"/>
    <n v="15530"/>
    <n v="19250"/>
    <n v="9470"/>
    <n v="10800"/>
    <n v="11370"/>
    <n v="11520"/>
    <n v="12520"/>
    <n v="3872351"/>
    <n v="3964175"/>
    <n v="4055845"/>
    <n v="4159990"/>
    <n v="4275551"/>
    <n v="4367454"/>
    <n v="4436882"/>
    <n v="4518649"/>
    <n v="4611304"/>
    <n v="4685439"/>
    <n v="4747263"/>
    <n v="4804933"/>
    <n v="4882939"/>
    <n v="4960965"/>
    <n v="5046434"/>
    <n v="5129741"/>
    <n v="5184329"/>
    <n v="5249672"/>
    <n v="5376678"/>
    <n v="5516476"/>
    <n v="5619157"/>
    <n v="3617.9571531609608"/>
    <n v="3627.488695630238"/>
    <n v="3984.3731700792314"/>
    <n v="3742.7974586477371"/>
    <n v="3749.2243689760685"/>
    <n v="3624.5373162487804"/>
    <n v="3434.844559760661"/>
    <n v="3133.6800003717926"/>
    <n v="3181.3127046058989"/>
    <n v="2881.2668354021898"/>
    <n v="2858.4891968277298"/>
    <n v="3100.9797639217863"/>
    <n v="3133.3588234462891"/>
    <n v="3003.4479178950064"/>
    <n v="3077.4206102764842"/>
    <n v="3752.6261072440107"/>
    <n v="1826.6587633616618"/>
    <n v="2057.2713876219314"/>
    <n v="2114.6886609166477"/>
    <n v="2088.2896979883535"/>
    <n v="2228.0922209505802"/>
  </r>
  <r>
    <x v="3"/>
    <s v="Overseas migrant arrivals"/>
    <x v="6"/>
    <x v="15"/>
    <s v="Total"/>
    <s v="Total"/>
    <n v="65390"/>
    <n v="73070"/>
    <n v="86490"/>
    <n v="99670"/>
    <n v="103110"/>
    <n v="84890"/>
    <n v="84250"/>
    <n v="93210"/>
    <n v="92800"/>
    <n v="83800"/>
    <n v="78980"/>
    <n v="83170"/>
    <n v="87820"/>
    <n v="85440"/>
    <n v="91660"/>
    <n v="85590"/>
    <n v="23440"/>
    <n v="65440"/>
    <n v="124520"/>
    <n v="117070"/>
    <n v="105940"/>
    <n v="3872351"/>
    <n v="3964175"/>
    <n v="4055845"/>
    <n v="4159990"/>
    <n v="4275551"/>
    <n v="4367454"/>
    <n v="4436882"/>
    <n v="4518649"/>
    <n v="4611304"/>
    <n v="4685439"/>
    <n v="4747263"/>
    <n v="4804933"/>
    <n v="4882939"/>
    <n v="4960965"/>
    <n v="5046434"/>
    <n v="5129741"/>
    <n v="5184329"/>
    <n v="5249672"/>
    <n v="5376678"/>
    <n v="5516476"/>
    <n v="5619157"/>
    <n v="16886.382458614935"/>
    <n v="18432.586856029313"/>
    <n v="21324.779423276777"/>
    <n v="23959.192209596658"/>
    <n v="24116.189936688861"/>
    <n v="19436.953428702396"/>
    <n v="18988.559984241187"/>
    <n v="20627.846951599917"/>
    <n v="20124.459372012774"/>
    <n v="17885.19709679285"/>
    <n v="16636.954809539729"/>
    <n v="17309.294427206372"/>
    <n v="17985.070057193014"/>
    <n v="17222.455711741564"/>
    <n v="18163.320871728432"/>
    <n v="16685.052910078695"/>
    <n v="4521.3179950577978"/>
    <n v="12465.540704257332"/>
    <n v="23159.281623336938"/>
    <n v="21221.881505511854"/>
    <n v="18853.361812100997"/>
  </r>
  <r>
    <x v="3"/>
    <s v="Overseas migrant departures"/>
    <x v="0"/>
    <x v="0"/>
    <s v="Permanent"/>
    <s v="Family"/>
    <n v="-690"/>
    <n v="-730"/>
    <n v="-730"/>
    <n v="-820"/>
    <n v="-790"/>
    <n v="-890"/>
    <n v="-1010"/>
    <n v="-940"/>
    <n v="-950"/>
    <n v="-1010"/>
    <n v="-1070"/>
    <n v="-1000"/>
    <n v="-930"/>
    <n v="-900"/>
    <n v="-890"/>
    <n v="-930"/>
    <n v="-530"/>
    <n v="-870"/>
    <n v="-890"/>
    <n v="-930"/>
    <n v="-840"/>
    <n v="3872351"/>
    <n v="3964175"/>
    <n v="4055845"/>
    <n v="4159990"/>
    <n v="4275551"/>
    <n v="4367454"/>
    <n v="4436882"/>
    <n v="4518649"/>
    <n v="4611304"/>
    <n v="4685439"/>
    <n v="4747263"/>
    <n v="4804933"/>
    <n v="4882939"/>
    <n v="4960965"/>
    <n v="5046434"/>
    <n v="5129741"/>
    <n v="5184329"/>
    <n v="5249672"/>
    <n v="5376678"/>
    <n v="5516476"/>
    <n v="5619157"/>
    <n v="-178.18632660107517"/>
    <n v="-184.14928705216093"/>
    <n v="-179.98715434145043"/>
    <n v="-197.1158584515828"/>
    <n v="-184.7715066432373"/>
    <n v="-203.78005126098637"/>
    <n v="-227.6373363095976"/>
    <n v="-208.0267796856981"/>
    <n v="-206.01547848504455"/>
    <n v="-215.56144472268232"/>
    <n v="-225.39303173217914"/>
    <n v="-208.1194472430729"/>
    <n v="-190.45906573889209"/>
    <n v="-181.41631718828899"/>
    <n v="-176.36215989350103"/>
    <n v="-181.2957028434769"/>
    <n v="-102.23116627050483"/>
    <n v="-165.72463955843335"/>
    <n v="-165.52971928019497"/>
    <n v="-168.58588707718476"/>
    <n v="-149.48861546313799"/>
  </r>
  <r>
    <x v="3"/>
    <s v="Overseas migrant departures"/>
    <x v="0"/>
    <x v="1"/>
    <s v="Permanent"/>
    <s v="Skilled"/>
    <n v="-760"/>
    <n v="-800"/>
    <n v="-810"/>
    <n v="-910"/>
    <n v="-1130"/>
    <n v="-1290"/>
    <n v="-1230"/>
    <n v="-1140"/>
    <n v="-1150"/>
    <n v="-1290"/>
    <n v="-1350"/>
    <n v="-1210"/>
    <n v="-1090"/>
    <n v="-1050"/>
    <n v="-910"/>
    <n v="-910"/>
    <n v="-710"/>
    <n v="-800"/>
    <n v="-680"/>
    <n v="-740"/>
    <n v="-830"/>
    <n v="3872351"/>
    <n v="3964175"/>
    <n v="4055845"/>
    <n v="4159990"/>
    <n v="4275551"/>
    <n v="4367454"/>
    <n v="4436882"/>
    <n v="4518649"/>
    <n v="4611304"/>
    <n v="4685439"/>
    <n v="4747263"/>
    <n v="4804933"/>
    <n v="4882939"/>
    <n v="4960965"/>
    <n v="5046434"/>
    <n v="5129741"/>
    <n v="5184329"/>
    <n v="5249672"/>
    <n v="5376678"/>
    <n v="5516476"/>
    <n v="5619157"/>
    <n v="-196.2632003142277"/>
    <n v="-201.80743786538184"/>
    <n v="-199.71177399530802"/>
    <n v="-218.75052584261022"/>
    <n v="-264.29342089475716"/>
    <n v="-295.36659115356451"/>
    <n v="-277.22170659485647"/>
    <n v="-252.28779664010193"/>
    <n v="-249.38715816610656"/>
    <n v="-275.32105316065372"/>
    <n v="-284.37438583031951"/>
    <n v="-251.82453116411821"/>
    <n v="-223.22621683375525"/>
    <n v="-211.65237005300381"/>
    <n v="-180.32535449784939"/>
    <n v="-177.39687052426234"/>
    <n v="-136.95118500388384"/>
    <n v="-152.39047315718011"/>
    <n v="-126.47214506801411"/>
    <n v="-134.14360907216854"/>
    <n v="-147.7089890885768"/>
  </r>
  <r>
    <x v="3"/>
    <s v="Overseas migrant departures"/>
    <x v="0"/>
    <x v="2"/>
    <s v="Permanent"/>
    <s v="Special eligibility"/>
    <n v="-10"/>
    <n v="-10"/>
    <n v="-10"/>
    <n v="-20"/>
    <n v="-10"/>
    <n v="-20"/>
    <n v="-10"/>
    <n v="-10"/>
    <n v="-10"/>
    <n v="-10"/>
    <n v="-20"/>
    <n v="-20"/>
    <n v="-10"/>
    <n v="-30"/>
    <n v="-20"/>
    <n v="-20"/>
    <n v="-10"/>
    <n v="-20"/>
    <n v="-20"/>
    <n v="-20"/>
    <n v="-30"/>
    <n v="3872351"/>
    <n v="3964175"/>
    <n v="4055845"/>
    <n v="4159990"/>
    <n v="4275551"/>
    <n v="4367454"/>
    <n v="4436882"/>
    <n v="4518649"/>
    <n v="4611304"/>
    <n v="4685439"/>
    <n v="4747263"/>
    <n v="4804933"/>
    <n v="4882939"/>
    <n v="4960965"/>
    <n v="5046434"/>
    <n v="5129741"/>
    <n v="5184329"/>
    <n v="5249672"/>
    <n v="5376678"/>
    <n v="5516476"/>
    <n v="5619157"/>
    <n v="-2.5824105304503648"/>
    <n v="-2.5225929733172729"/>
    <n v="-2.4655774567321975"/>
    <n v="-4.8077038646727521"/>
    <n v="-2.3388798309270546"/>
    <n v="-4.5793269946289072"/>
    <n v="-2.2538350129663129"/>
    <n v="-2.2130508477201922"/>
    <n v="-2.1685839840531007"/>
    <n v="-2.1342717299275478"/>
    <n v="-4.2129538641528814"/>
    <n v="-4.1623889448614575"/>
    <n v="-2.0479469434289475"/>
    <n v="-6.0472105729429657"/>
    <n v="-3.9631946043483381"/>
    <n v="-3.8988323192145566"/>
    <n v="-1.9288899296321667"/>
    <n v="-3.8097618289295028"/>
    <n v="-3.7197689725886507"/>
    <n v="-3.6255029478964467"/>
    <n v="-5.3388791236834994"/>
  </r>
  <r>
    <x v="3"/>
    <s v="Overseas migrant departures"/>
    <x v="0"/>
    <x v="3"/>
    <s v="Permanent"/>
    <s v="Other"/>
    <n v="-770"/>
    <n v="-700"/>
    <n v="-660"/>
    <n v="-710"/>
    <n v="-610"/>
    <n v="-700"/>
    <n v="-700"/>
    <n v="-790"/>
    <n v="-880"/>
    <n v="-910"/>
    <n v="-970"/>
    <n v="-1050"/>
    <n v="-1010"/>
    <n v="-1020"/>
    <n v="-1210"/>
    <n v="-1290"/>
    <n v="-850"/>
    <n v="-1210"/>
    <n v="-1340"/>
    <n v="-1290"/>
    <n v="-1310"/>
    <n v="3872351"/>
    <n v="3964175"/>
    <n v="4055845"/>
    <n v="4159990"/>
    <n v="4275551"/>
    <n v="4367454"/>
    <n v="4436882"/>
    <n v="4518649"/>
    <n v="4611304"/>
    <n v="4685439"/>
    <n v="4747263"/>
    <n v="4804933"/>
    <n v="4882939"/>
    <n v="4960965"/>
    <n v="5046434"/>
    <n v="5129741"/>
    <n v="5184329"/>
    <n v="5249672"/>
    <n v="5376678"/>
    <n v="5516476"/>
    <n v="5619157"/>
    <n v="-198.84561084467808"/>
    <n v="-176.58150813220908"/>
    <n v="-162.72811214432505"/>
    <n v="-170.6734871958827"/>
    <n v="-142.67166968655033"/>
    <n v="-160.27644481201176"/>
    <n v="-157.76845090764189"/>
    <n v="-174.83101696989522"/>
    <n v="-190.83539059667288"/>
    <n v="-194.21872742340685"/>
    <n v="-204.32826241141473"/>
    <n v="-218.52541960522655"/>
    <n v="-206.84264128632364"/>
    <n v="-205.60515948006085"/>
    <n v="-239.77327356307444"/>
    <n v="-251.47468458933889"/>
    <n v="-163.95564401873415"/>
    <n v="-230.49059065023491"/>
    <n v="-249.22452116343959"/>
    <n v="-233.84494013932084"/>
    <n v="-233.13105506751282"/>
  </r>
  <r>
    <x v="3"/>
    <s v="Overseas migrant departures"/>
    <x v="1"/>
    <x v="4"/>
    <s v="Sub total"/>
    <s v="Sub total"/>
    <n v="-2230"/>
    <n v="-2240"/>
    <n v="-2200"/>
    <n v="-2450"/>
    <n v="-2530"/>
    <n v="-2910"/>
    <n v="-2960"/>
    <n v="-2880"/>
    <n v="-3000"/>
    <n v="-3220"/>
    <n v="-3410"/>
    <n v="-3280"/>
    <n v="-3030"/>
    <n v="-3000"/>
    <n v="-3030"/>
    <n v="-3160"/>
    <n v="-2110"/>
    <n v="-2890"/>
    <n v="-2930"/>
    <n v="-2980"/>
    <n v="-3010"/>
    <n v="3872351"/>
    <n v="3964175"/>
    <n v="4055845"/>
    <n v="4159990"/>
    <n v="4275551"/>
    <n v="4367454"/>
    <n v="4436882"/>
    <n v="4518649"/>
    <n v="4611304"/>
    <n v="4685439"/>
    <n v="4747263"/>
    <n v="4804933"/>
    <n v="4882939"/>
    <n v="4960965"/>
    <n v="5046434"/>
    <n v="5129741"/>
    <n v="5184329"/>
    <n v="5249672"/>
    <n v="5376678"/>
    <n v="5516476"/>
    <n v="5619157"/>
    <n v="-575.87754829043126"/>
    <n v="-565.06082602306913"/>
    <n v="-542.42704048108351"/>
    <n v="-588.94372342241206"/>
    <n v="-591.73659722454477"/>
    <n v="-666.29207771850599"/>
    <n v="-667.13516383802857"/>
    <n v="-637.3586441434154"/>
    <n v="-650.57519521593031"/>
    <n v="-687.23549703667038"/>
    <n v="-718.30863383806627"/>
    <n v="-682.63178695727913"/>
    <n v="-620.52792385897101"/>
    <n v="-604.72105729429654"/>
    <n v="-600.4239825587731"/>
    <n v="-616.01550643589997"/>
    <n v="-406.99577515238713"/>
    <n v="-550.51058428031308"/>
    <n v="-544.94615448423724"/>
    <n v="-540.19993923657057"/>
    <n v="-535.66753874291101"/>
  </r>
  <r>
    <x v="3"/>
    <s v="Overseas migrant departures"/>
    <x v="2"/>
    <x v="5"/>
    <s v="Temporary"/>
    <s v="Student"/>
    <n v="-3880"/>
    <n v="-4850"/>
    <n v="-4950"/>
    <n v="-4750"/>
    <n v="-5490"/>
    <n v="-7270"/>
    <n v="-9110"/>
    <n v="-8750"/>
    <n v="-8510"/>
    <n v="-8130"/>
    <n v="-8440"/>
    <n v="-7810"/>
    <n v="-8190"/>
    <n v="-9520"/>
    <n v="-11060"/>
    <n v="-15360"/>
    <n v="-8710"/>
    <n v="-4650"/>
    <n v="-2620"/>
    <n v="-5350"/>
    <n v="-8320"/>
    <n v="3872351"/>
    <n v="3964175"/>
    <n v="4055845"/>
    <n v="4159990"/>
    <n v="4275551"/>
    <n v="4367454"/>
    <n v="4436882"/>
    <n v="4518649"/>
    <n v="4611304"/>
    <n v="4685439"/>
    <n v="4747263"/>
    <n v="4804933"/>
    <n v="4882939"/>
    <n v="4960965"/>
    <n v="5046434"/>
    <n v="5129741"/>
    <n v="5184329"/>
    <n v="5249672"/>
    <n v="5376678"/>
    <n v="5516476"/>
    <n v="5619157"/>
    <n v="-1001.9752858147415"/>
    <n v="-1223.4575920588773"/>
    <n v="-1220.4608410824378"/>
    <n v="-1141.8296678597785"/>
    <n v="-1284.045027178953"/>
    <n v="-1664.5853625476079"/>
    <n v="-2053.2436968123111"/>
    <n v="-1936.4194917551686"/>
    <n v="-1845.4649704291887"/>
    <n v="-1735.1629164310964"/>
    <n v="-1777.8665306725161"/>
    <n v="-1625.4128829683993"/>
    <n v="-1677.2685466683079"/>
    <n v="-1918.9814884805678"/>
    <n v="-2191.6466162046308"/>
    <n v="-2994.3032211567797"/>
    <n v="-1680.0631287096171"/>
    <n v="-885.76962522610938"/>
    <n v="-487.28973540911323"/>
    <n v="-969.82203856229955"/>
    <n v="-1480.6491436348904"/>
  </r>
  <r>
    <x v="3"/>
    <s v="Overseas migrant departures"/>
    <x v="2"/>
    <x v="6"/>
    <s v="Temporary"/>
    <s v="Student"/>
    <n v="-450"/>
    <n v="-450"/>
    <n v="-420"/>
    <n v="-530"/>
    <n v="-750"/>
    <n v="-1390"/>
    <n v="-2030"/>
    <n v="-1570"/>
    <n v="-1300"/>
    <n v="-1390"/>
    <n v="-1440"/>
    <n v="-1630"/>
    <n v="-2290"/>
    <n v="-2930"/>
    <n v="-3310"/>
    <n v="-3950"/>
    <n v="-1700"/>
    <n v="-1150"/>
    <n v="-840"/>
    <n v="-1470"/>
    <n v="-2490"/>
    <n v="3872351"/>
    <n v="3964175"/>
    <n v="4055845"/>
    <n v="4159990"/>
    <n v="4275551"/>
    <n v="4367454"/>
    <n v="4436882"/>
    <n v="4518649"/>
    <n v="4611304"/>
    <n v="4685439"/>
    <n v="4747263"/>
    <n v="4804933"/>
    <n v="4882939"/>
    <n v="4960965"/>
    <n v="5046434"/>
    <n v="5129741"/>
    <n v="5184329"/>
    <n v="5249672"/>
    <n v="5376678"/>
    <n v="5516476"/>
    <n v="5619157"/>
    <n v="-116.20847387026642"/>
    <n v="-113.51668379927727"/>
    <n v="-103.5542531827523"/>
    <n v="-127.40415241382792"/>
    <n v="-175.41598731952911"/>
    <n v="-318.26322612670907"/>
    <n v="-457.52850763216151"/>
    <n v="-347.44898309207025"/>
    <n v="-281.91591792690309"/>
    <n v="-296.66377045992914"/>
    <n v="-303.33267821900745"/>
    <n v="-339.23469900620881"/>
    <n v="-468.97985004522894"/>
    <n v="-590.61089929076297"/>
    <n v="-655.90870701964991"/>
    <n v="-770.01938304487498"/>
    <n v="-327.9112880374683"/>
    <n v="-219.06130516344641"/>
    <n v="-156.23029684872333"/>
    <n v="-266.47446667038884"/>
    <n v="-443.1269672657304"/>
  </r>
  <r>
    <x v="3"/>
    <s v="Overseas migrant departures"/>
    <x v="2"/>
    <x v="7"/>
    <s v="Temporary"/>
    <s v="Student"/>
    <n v="-1700"/>
    <n v="-2840"/>
    <n v="-3180"/>
    <n v="-2910"/>
    <n v="-3270"/>
    <n v="-4280"/>
    <n v="-5420"/>
    <n v="-5550"/>
    <n v="-5370"/>
    <n v="-4770"/>
    <n v="-4620"/>
    <n v="-4160"/>
    <n v="-4120"/>
    <n v="-4700"/>
    <n v="-5850"/>
    <n v="-9010"/>
    <n v="-5630"/>
    <n v="-2670"/>
    <n v="-1170"/>
    <n v="-2800"/>
    <n v="-4140"/>
    <n v="3872351"/>
    <n v="3964175"/>
    <n v="4055845"/>
    <n v="4159990"/>
    <n v="4275551"/>
    <n v="4367454"/>
    <n v="4436882"/>
    <n v="4518649"/>
    <n v="4611304"/>
    <n v="4685439"/>
    <n v="4747263"/>
    <n v="4804933"/>
    <n v="4882939"/>
    <n v="4960965"/>
    <n v="5046434"/>
    <n v="5129741"/>
    <n v="5184329"/>
    <n v="5249672"/>
    <n v="5376678"/>
    <n v="5516476"/>
    <n v="5619157"/>
    <n v="-439.00979017656203"/>
    <n v="-716.41640442210553"/>
    <n v="-784.05363124083885"/>
    <n v="-699.52091230988538"/>
    <n v="-764.81370471314688"/>
    <n v="-979.97597685058622"/>
    <n v="-1221.5785770277416"/>
    <n v="-1228.2432204847069"/>
    <n v="-1164.5295994365151"/>
    <n v="-1018.0476151754403"/>
    <n v="-973.19234261931558"/>
    <n v="-865.77690053118317"/>
    <n v="-843.75414069272631"/>
    <n v="-947.39632309439799"/>
    <n v="-1159.2344217718887"/>
    <n v="-1756.4239598061579"/>
    <n v="-1085.9650303829096"/>
    <n v="-508.60320416208867"/>
    <n v="-217.60648489643606"/>
    <n v="-507.57041270550252"/>
    <n v="-736.76531906832292"/>
  </r>
  <r>
    <x v="3"/>
    <s v="Overseas migrant departures"/>
    <x v="2"/>
    <x v="8"/>
    <s v="Temporary"/>
    <s v="Student"/>
    <n v="-1730"/>
    <n v="-1560"/>
    <n v="-1350"/>
    <n v="-1310"/>
    <n v="-1470"/>
    <n v="-1600"/>
    <n v="-1670"/>
    <n v="-1630"/>
    <n v="-1840"/>
    <n v="-1970"/>
    <n v="-2380"/>
    <n v="-2020"/>
    <n v="-1770"/>
    <n v="-1890"/>
    <n v="-1900"/>
    <n v="-2400"/>
    <n v="-1370"/>
    <n v="-830"/>
    <n v="-620"/>
    <n v="-1090"/>
    <n v="-1690"/>
    <n v="3872351"/>
    <n v="3964175"/>
    <n v="4055845"/>
    <n v="4159990"/>
    <n v="4275551"/>
    <n v="4367454"/>
    <n v="4436882"/>
    <n v="4518649"/>
    <n v="4611304"/>
    <n v="4685439"/>
    <n v="4747263"/>
    <n v="4804933"/>
    <n v="4882939"/>
    <n v="4960965"/>
    <n v="5046434"/>
    <n v="5129741"/>
    <n v="5184329"/>
    <n v="5249672"/>
    <n v="5376678"/>
    <n v="5516476"/>
    <n v="5619157"/>
    <n v="-446.7570217679131"/>
    <n v="-393.52450383749454"/>
    <n v="-332.85295665884667"/>
    <n v="-314.90460313606525"/>
    <n v="-343.81533514627705"/>
    <n v="-366.34615957031258"/>
    <n v="-376.39044716537421"/>
    <n v="-360.7272881783914"/>
    <n v="-399.01945306577051"/>
    <n v="-420.45153079572697"/>
    <n v="-501.34150983419283"/>
    <n v="-420.4012834310073"/>
    <n v="-362.48660898692361"/>
    <n v="-380.97426609540685"/>
    <n v="-376.5034874130921"/>
    <n v="-467.8598783057468"/>
    <n v="-264.25792035960683"/>
    <n v="-158.10511590057436"/>
    <n v="-115.31283815024817"/>
    <n v="-197.58991066035637"/>
    <n v="-300.75685730083711"/>
  </r>
  <r>
    <x v="3"/>
    <s v="Overseas migrant departures"/>
    <x v="2"/>
    <x v="9"/>
    <s v="Temporary"/>
    <s v="Skilled"/>
    <n v="-710"/>
    <n v="-890"/>
    <n v="-1230"/>
    <n v="-1580"/>
    <n v="-2030"/>
    <n v="-2370"/>
    <n v="-2000"/>
    <n v="-1900"/>
    <n v="-3010"/>
    <n v="-4270"/>
    <n v="-3880"/>
    <n v="-3000"/>
    <n v="-2120"/>
    <n v="-1870"/>
    <n v="-1920"/>
    <n v="-1400"/>
    <n v="-1220"/>
    <n v="-1010"/>
    <n v="-760"/>
    <n v="-990"/>
    <n v="-1360"/>
    <n v="3872351"/>
    <n v="3964175"/>
    <n v="4055845"/>
    <n v="4159990"/>
    <n v="4275551"/>
    <n v="4367454"/>
    <n v="4436882"/>
    <n v="4518649"/>
    <n v="4611304"/>
    <n v="4685439"/>
    <n v="4747263"/>
    <n v="4804933"/>
    <n v="4882939"/>
    <n v="4960965"/>
    <n v="5046434"/>
    <n v="5129741"/>
    <n v="5184329"/>
    <n v="5249672"/>
    <n v="5376678"/>
    <n v="5516476"/>
    <n v="5619157"/>
    <n v="-183.35114766197589"/>
    <n v="-224.51077462523727"/>
    <n v="-303.26602717806031"/>
    <n v="-379.80860530914742"/>
    <n v="-474.79260567819216"/>
    <n v="-542.65024886352546"/>
    <n v="-450.76700259326253"/>
    <n v="-420.47966106683657"/>
    <n v="-652.74377919998335"/>
    <n v="-911.33402867906284"/>
    <n v="-817.31304964565891"/>
    <n v="-624.35834172921875"/>
    <n v="-434.16475200693685"/>
    <n v="-376.94279238011154"/>
    <n v="-380.46668201744046"/>
    <n v="-272.918262345019"/>
    <n v="-235.3245714151243"/>
    <n v="-192.39297236093989"/>
    <n v="-141.35122095836871"/>
    <n v="-179.46239592087412"/>
    <n v="-242.02918694031862"/>
  </r>
  <r>
    <x v="3"/>
    <s v="Overseas migrant departures"/>
    <x v="2"/>
    <x v="10"/>
    <s v="Temporary"/>
    <s v="Working holiday"/>
    <n v="-730"/>
    <n v="-640"/>
    <n v="-1220"/>
    <n v="-2020"/>
    <n v="-3100"/>
    <n v="-4600"/>
    <n v="-4570"/>
    <n v="-4230"/>
    <n v="-5400"/>
    <n v="-6380"/>
    <n v="-6670"/>
    <n v="-6330"/>
    <n v="-6030"/>
    <n v="-5270"/>
    <n v="-5880"/>
    <n v="-5860"/>
    <n v="-1960"/>
    <n v="-1020"/>
    <n v="-660"/>
    <n v="-2680"/>
    <n v="-5660"/>
    <n v="3872351"/>
    <n v="3964175"/>
    <n v="4055845"/>
    <n v="4159990"/>
    <n v="4275551"/>
    <n v="4367454"/>
    <n v="4436882"/>
    <n v="4518649"/>
    <n v="4611304"/>
    <n v="4685439"/>
    <n v="4747263"/>
    <n v="4804933"/>
    <n v="4882939"/>
    <n v="4960965"/>
    <n v="5046434"/>
    <n v="5129741"/>
    <n v="5184329"/>
    <n v="5249672"/>
    <n v="5376678"/>
    <n v="5516476"/>
    <n v="5619157"/>
    <n v="-188.51596872287661"/>
    <n v="-161.44595029230547"/>
    <n v="-300.80044972132811"/>
    <n v="-485.57809033194786"/>
    <n v="-725.05274758738699"/>
    <n v="-1053.2452087646489"/>
    <n v="-1030.0026009256051"/>
    <n v="-936.12050858564146"/>
    <n v="-1171.0353513886744"/>
    <n v="-1361.6653636937756"/>
    <n v="-1405.0201136949861"/>
    <n v="-1317.3961010486514"/>
    <n v="-1234.912006887655"/>
    <n v="-1062.2933239803144"/>
    <n v="-1165.1792136784113"/>
    <n v="-1142.3578695298652"/>
    <n v="-378.06242620790459"/>
    <n v="-194.29785327540463"/>
    <n v="-122.75237609542545"/>
    <n v="-485.81739501812388"/>
    <n v="-1007.2685280016202"/>
  </r>
  <r>
    <x v="3"/>
    <s v="Overseas migrant departures"/>
    <x v="2"/>
    <x v="11"/>
    <s v="Temporary"/>
    <s v="Visitor"/>
    <n v="-2880"/>
    <n v="-3550"/>
    <n v="-2550"/>
    <n v="-4210"/>
    <n v="-3350"/>
    <n v="-2900"/>
    <n v="-2970"/>
    <n v="-2530"/>
    <n v="-2430"/>
    <n v="-2150"/>
    <n v="-2130"/>
    <n v="-3200"/>
    <n v="-3110"/>
    <n v="-3910"/>
    <n v="-5070"/>
    <n v="-3020"/>
    <n v="-2060"/>
    <n v="-2180"/>
    <n v="-2970"/>
    <n v="-2890"/>
    <n v="-3380"/>
    <n v="3872351"/>
    <n v="3964175"/>
    <n v="4055845"/>
    <n v="4159990"/>
    <n v="4275551"/>
    <n v="4367454"/>
    <n v="4436882"/>
    <n v="4518649"/>
    <n v="4611304"/>
    <n v="4685439"/>
    <n v="4747263"/>
    <n v="4804933"/>
    <n v="4882939"/>
    <n v="4960965"/>
    <n v="5046434"/>
    <n v="5129741"/>
    <n v="5184329"/>
    <n v="5249672"/>
    <n v="5376678"/>
    <n v="5516476"/>
    <n v="5619157"/>
    <n v="-743.73423276970505"/>
    <n v="-895.52050552763183"/>
    <n v="-628.72225146671042"/>
    <n v="-1012.0216635136142"/>
    <n v="-783.52474336056343"/>
    <n v="-664.00241422119154"/>
    <n v="-669.38899885099488"/>
    <n v="-559.90186447320878"/>
    <n v="-526.96590812490354"/>
    <n v="-458.86842193442283"/>
    <n v="-448.67958653228186"/>
    <n v="-665.98223117783323"/>
    <n v="-636.91149940640264"/>
    <n v="-788.15311134023329"/>
    <n v="-1004.6698322023037"/>
    <n v="-588.72368020139811"/>
    <n v="-397.35132550422628"/>
    <n v="-415.26403935331581"/>
    <n v="-552.38569242941458"/>
    <n v="-523.88517597103657"/>
    <n v="-601.51371460167422"/>
  </r>
  <r>
    <x v="3"/>
    <s v="Overseas migrant departures"/>
    <x v="2"/>
    <x v="12"/>
    <s v="Temporary"/>
    <s v="Other"/>
    <n v="-1600"/>
    <n v="-1430"/>
    <n v="-1510"/>
    <n v="-1910"/>
    <n v="-2270"/>
    <n v="-2910"/>
    <n v="-3280"/>
    <n v="-3440"/>
    <n v="-2960"/>
    <n v="-3320"/>
    <n v="-3880"/>
    <n v="-4220"/>
    <n v="-3540"/>
    <n v="-4330"/>
    <n v="-4920"/>
    <n v="-5370"/>
    <n v="-6420"/>
    <n v="-5730"/>
    <n v="-5660"/>
    <n v="-8390"/>
    <n v="-8350"/>
    <n v="3872351"/>
    <n v="3964175"/>
    <n v="4055845"/>
    <n v="4159990"/>
    <n v="4275551"/>
    <n v="4367454"/>
    <n v="4436882"/>
    <n v="4518649"/>
    <n v="4611304"/>
    <n v="4685439"/>
    <n v="4747263"/>
    <n v="4804933"/>
    <n v="4882939"/>
    <n v="4960965"/>
    <n v="5046434"/>
    <n v="5129741"/>
    <n v="5184329"/>
    <n v="5249672"/>
    <n v="5376678"/>
    <n v="5516476"/>
    <n v="5619157"/>
    <n v="-413.18568487205835"/>
    <n v="-360.73079518437004"/>
    <n v="-372.30219596656184"/>
    <n v="-459.13571907624777"/>
    <n v="-530.92572162044144"/>
    <n v="-666.29207771850599"/>
    <n v="-739.25788425295059"/>
    <n v="-761.28949161574621"/>
    <n v="-641.90085927971779"/>
    <n v="-708.57821433594586"/>
    <n v="-817.31304964565891"/>
    <n v="-878.26406736576757"/>
    <n v="-724.97321797384723"/>
    <n v="-872.81405936143472"/>
    <n v="-974.94587266969108"/>
    <n v="-1046.8364777091085"/>
    <n v="-1238.3473348238508"/>
    <n v="-1091.4967639883025"/>
    <n v="-1052.694619242588"/>
    <n v="-1520.8984866425594"/>
    <n v="-1485.9880227585738"/>
  </r>
  <r>
    <x v="3"/>
    <s v="Overseas migrant departures"/>
    <x v="3"/>
    <x v="4"/>
    <s v="Sub total"/>
    <s v="Sub total"/>
    <n v="-9800"/>
    <n v="-11360"/>
    <n v="-11460"/>
    <n v="-14470"/>
    <n v="-16250"/>
    <n v="-20050"/>
    <n v="-21930"/>
    <n v="-20840"/>
    <n v="-22310"/>
    <n v="-24240"/>
    <n v="-25000"/>
    <n v="-24560"/>
    <n v="-22980"/>
    <n v="-24900"/>
    <n v="-28860"/>
    <n v="-31010"/>
    <n v="-20360"/>
    <n v="-14590"/>
    <n v="-12670"/>
    <n v="-20300"/>
    <n v="-27070"/>
    <n v="3872351"/>
    <n v="3964175"/>
    <n v="4055845"/>
    <n v="4159990"/>
    <n v="4275551"/>
    <n v="4367454"/>
    <n v="4436882"/>
    <n v="4518649"/>
    <n v="4611304"/>
    <n v="4685439"/>
    <n v="4747263"/>
    <n v="4804933"/>
    <n v="4882939"/>
    <n v="4960965"/>
    <n v="5046434"/>
    <n v="5129741"/>
    <n v="5184329"/>
    <n v="5249672"/>
    <n v="5376678"/>
    <n v="5516476"/>
    <n v="5619157"/>
    <n v="-2530.7623198413571"/>
    <n v="-2865.6656176884221"/>
    <n v="-2825.5517654150985"/>
    <n v="-3478.3737460907359"/>
    <n v="-3800.6797252564643"/>
    <n v="-4590.7753121154792"/>
    <n v="-4942.6601834351241"/>
    <n v="-4611.9979666488816"/>
    <n v="-4838.1108684224682"/>
    <n v="-5173.4746733443762"/>
    <n v="-5266.1923301911011"/>
    <n v="-5111.4136242898703"/>
    <n v="-4706.1820759997208"/>
    <n v="-5019.1847755426616"/>
    <n v="-5718.8898140746514"/>
    <n v="-6045.1395109421701"/>
    <n v="-3927.2198967310915"/>
    <n v="-2779.221254204072"/>
    <n v="-2356.47364413491"/>
    <n v="-3679.8854921148936"/>
    <n v="-4817.4485959370777"/>
  </r>
  <r>
    <x v="3"/>
    <s v="Overseas migrant departures"/>
    <x v="4"/>
    <x v="13"/>
    <s v="NZ"/>
    <s v="NZ"/>
    <n v="-5510"/>
    <n v="-5070"/>
    <n v="-4960"/>
    <n v="-5120"/>
    <n v="-6250"/>
    <n v="-6840"/>
    <n v="-6060"/>
    <n v="-5940"/>
    <n v="-6960"/>
    <n v="-9060"/>
    <n v="-9600"/>
    <n v="-9520"/>
    <n v="-8390"/>
    <n v="-7760"/>
    <n v="-7660"/>
    <n v="-7140"/>
    <n v="-5990"/>
    <n v="-4330"/>
    <n v="-5370"/>
    <n v="-4870"/>
    <n v="-4870"/>
    <n v="3872351"/>
    <n v="3964175"/>
    <n v="4055845"/>
    <n v="4159990"/>
    <n v="4275551"/>
    <n v="4367454"/>
    <n v="4436882"/>
    <n v="4518649"/>
    <n v="4611304"/>
    <n v="4685439"/>
    <n v="4747263"/>
    <n v="4804933"/>
    <n v="4882939"/>
    <n v="4960965"/>
    <n v="5046434"/>
    <n v="5129741"/>
    <n v="5184329"/>
    <n v="5249672"/>
    <n v="5376678"/>
    <n v="5516476"/>
    <n v="5619157"/>
    <n v="-1422.9082022781508"/>
    <n v="-1278.9546374718573"/>
    <n v="-1222.9264185391698"/>
    <n v="-1230.7721893562245"/>
    <n v="-1461.7998943294092"/>
    <n v="-1566.1298321630863"/>
    <n v="-1365.8240178575854"/>
    <n v="-1314.5522035457943"/>
    <n v="-1509.3344529009582"/>
    <n v="-1933.6501873143584"/>
    <n v="-2022.2178547933829"/>
    <n v="-1981.2971377540541"/>
    <n v="-1718.2274855368867"/>
    <n v="-1564.2118015345804"/>
    <n v="-1517.9035334654134"/>
    <n v="-1391.883137959597"/>
    <n v="-1155.4050678496676"/>
    <n v="-824.81343596323723"/>
    <n v="-998.75796914005252"/>
    <n v="-882.80996781278475"/>
    <n v="-866.67804441128806"/>
  </r>
  <r>
    <x v="3"/>
    <s v="Overseas migrant departures"/>
    <x v="5"/>
    <x v="14"/>
    <s v="Austtralian"/>
    <s v="Australian"/>
    <n v="-17180"/>
    <n v="-17470"/>
    <n v="-17260"/>
    <n v="-17630"/>
    <n v="-15780"/>
    <n v="-15430"/>
    <n v="-16060"/>
    <n v="-14830"/>
    <n v="-15680"/>
    <n v="-17290"/>
    <n v="-18760"/>
    <n v="-18730"/>
    <n v="-17510"/>
    <n v="-16640"/>
    <n v="-16620"/>
    <n v="-11210"/>
    <n v="-7210"/>
    <n v="-12290"/>
    <n v="-16680"/>
    <n v="-16620"/>
    <n v="-15250"/>
    <n v="3872351"/>
    <n v="3964175"/>
    <n v="4055845"/>
    <n v="4159990"/>
    <n v="4275551"/>
    <n v="4367454"/>
    <n v="4436882"/>
    <n v="4518649"/>
    <n v="4611304"/>
    <n v="4685439"/>
    <n v="4747263"/>
    <n v="4804933"/>
    <n v="4882939"/>
    <n v="4960965"/>
    <n v="5046434"/>
    <n v="5129741"/>
    <n v="5184329"/>
    <n v="5249672"/>
    <n v="5376678"/>
    <n v="5516476"/>
    <n v="5619157"/>
    <n v="-4436.581291313727"/>
    <n v="-4406.9699243852756"/>
    <n v="-4255.586690319773"/>
    <n v="-4237.9909567090299"/>
    <n v="-3690.7523732028926"/>
    <n v="-3532.9507763562019"/>
    <n v="-3619.6590308238983"/>
    <n v="-3281.9544071690457"/>
    <n v="-3400.3396869952621"/>
    <n v="-3690.1558210447301"/>
    <n v="-3951.7507245754027"/>
    <n v="-3898.0772468627551"/>
    <n v="-3585.9550979440864"/>
    <n v="-3354.1861311256985"/>
    <n v="-3293.4147162134691"/>
    <n v="-2185.2955149197592"/>
    <n v="-1390.729639264792"/>
    <n v="-2341.0986438771793"/>
    <n v="-3102.2873231389344"/>
    <n v="-3012.7929497019477"/>
    <n v="-2713.9302212057787"/>
  </r>
  <r>
    <x v="3"/>
    <s v="Overseas migrant departures"/>
    <x v="6"/>
    <x v="15"/>
    <s v="Total"/>
    <s v="Total"/>
    <n v="-38680"/>
    <n v="-40340"/>
    <n v="-40350"/>
    <n v="-45760"/>
    <n v="-43800"/>
    <n v="-49070"/>
    <n v="-49620"/>
    <n v="-46670"/>
    <n v="-50970"/>
    <n v="-56580"/>
    <n v="-58540"/>
    <n v="-58220"/>
    <n v="-53750"/>
    <n v="-57700"/>
    <n v="-59920"/>
    <n v="-57620"/>
    <n v="-36300"/>
    <n v="-34100"/>
    <n v="-37660"/>
    <n v="-44770"/>
    <n v="-50190"/>
    <n v="3872351"/>
    <n v="3964175"/>
    <n v="4055845"/>
    <n v="4159990"/>
    <n v="4275551"/>
    <n v="4367454"/>
    <n v="4436882"/>
    <n v="4518649"/>
    <n v="4611304"/>
    <n v="4685439"/>
    <n v="4747263"/>
    <n v="4804933"/>
    <n v="4882939"/>
    <n v="4960965"/>
    <n v="5046434"/>
    <n v="5129741"/>
    <n v="5184329"/>
    <n v="5249672"/>
    <n v="5376678"/>
    <n v="5516476"/>
    <n v="5619157"/>
    <n v="-9988.7639317820103"/>
    <n v="-10176.140054361878"/>
    <n v="-9948.6050379144181"/>
    <n v="-11000.026442371256"/>
    <n v="-10244.2936594605"/>
    <n v="-11235.378781322024"/>
    <n v="-11183.529334338844"/>
    <n v="-10328.308306310139"/>
    <n v="-11053.272566718653"/>
    <n v="-12075.709447930067"/>
    <n v="-12331.315960375483"/>
    <n v="-12116.714218491705"/>
    <n v="-11007.714820930591"/>
    <n v="-11630.801668626971"/>
    <n v="-11873.731034627621"/>
    <n v="-11232.535911657138"/>
    <n v="-7001.8704445647645"/>
    <n v="-6495.6439183248021"/>
    <n v="-7004.3249753844284"/>
    <n v="-8115.6883488661961"/>
    <n v="-8931.9447739224943"/>
  </r>
  <r>
    <x v="4"/>
    <s v="Overseas migrant arrivals"/>
    <x v="0"/>
    <x v="0"/>
    <s v="Permanent"/>
    <s v="Family"/>
    <n v="1230"/>
    <n v="1360"/>
    <n v="1590"/>
    <n v="1560"/>
    <n v="1660"/>
    <n v="1840"/>
    <n v="1690"/>
    <n v="1840"/>
    <n v="1980"/>
    <n v="2090"/>
    <n v="1960"/>
    <n v="1800"/>
    <n v="1650"/>
    <n v="1550"/>
    <n v="1390"/>
    <n v="1230"/>
    <n v="770"/>
    <n v="1380"/>
    <n v="1220"/>
    <n v="1520"/>
    <n v="1630"/>
    <n v="1532562"/>
    <n v="1544852"/>
    <n v="1561300"/>
    <n v="1578489"/>
    <n v="1597880"/>
    <n v="1618578"/>
    <n v="1632482"/>
    <n v="1647183"/>
    <n v="1663082"/>
    <n v="1678052"/>
    <n v="1693107"/>
    <n v="1705937"/>
    <n v="1719580"/>
    <n v="1735654"/>
    <n v="1755715"/>
    <n v="1778928"/>
    <n v="1794514"/>
    <n v="1807839"/>
    <n v="1840187"/>
    <n v="1870937"/>
    <n v="1891227"/>
    <n v="802.57764449333865"/>
    <n v="880.34323029002132"/>
    <n v="1018.382117466214"/>
    <n v="988.28689968697915"/>
    <n v="1038.8765113775753"/>
    <n v="1136.8003272007898"/>
    <n v="1035.2334665864614"/>
    <n v="1117.0586389004743"/>
    <n v="1190.5606578629317"/>
    <n v="1245.4917964401579"/>
    <n v="1157.6350461016343"/>
    <n v="1055.138612973398"/>
    <n v="959.5366310378115"/>
    <n v="893.03513257826728"/>
    <n v="791.70024747752336"/>
    <n v="691.42764631283558"/>
    <n v="429.08553513653283"/>
    <n v="763.34231090268554"/>
    <n v="662.97609971160546"/>
    <n v="812.42714212183523"/>
    <n v="861.87432814781084"/>
  </r>
  <r>
    <x v="4"/>
    <s v="Overseas migrant arrivals"/>
    <x v="0"/>
    <x v="1"/>
    <s v="Permanent"/>
    <s v="Skilled"/>
    <n v="2550"/>
    <n v="4530"/>
    <n v="5220"/>
    <n v="5320"/>
    <n v="4710"/>
    <n v="6040"/>
    <n v="3230"/>
    <n v="4930"/>
    <n v="4120"/>
    <n v="3760"/>
    <n v="4240"/>
    <n v="3820"/>
    <n v="3800"/>
    <n v="4110"/>
    <n v="4090"/>
    <n v="3340"/>
    <n v="780"/>
    <n v="2870"/>
    <n v="4090"/>
    <n v="4300"/>
    <n v="4430"/>
    <n v="1532562"/>
    <n v="1544852"/>
    <n v="1561300"/>
    <n v="1578489"/>
    <n v="1597880"/>
    <n v="1618578"/>
    <n v="1632482"/>
    <n v="1647183"/>
    <n v="1663082"/>
    <n v="1678052"/>
    <n v="1693107"/>
    <n v="1705937"/>
    <n v="1719580"/>
    <n v="1735654"/>
    <n v="1755715"/>
    <n v="1778928"/>
    <n v="1794514"/>
    <n v="1807839"/>
    <n v="1840187"/>
    <n v="1870937"/>
    <n v="1891227"/>
    <n v="1663.8804824861897"/>
    <n v="2932.3197303042621"/>
    <n v="3343.3677063985142"/>
    <n v="3370.3117348299547"/>
    <n v="2947.6556437279396"/>
    <n v="3731.6706392895489"/>
    <n v="1978.5823059611071"/>
    <n v="2992.9886357496403"/>
    <n v="2477.3282375733729"/>
    <n v="2240.6933754138731"/>
    <n v="2504.2717323831275"/>
    <n v="2239.238611976878"/>
    <n v="2209.8419381476874"/>
    <n v="2367.9834805785026"/>
    <n v="2329.5352605633602"/>
    <n v="1877.5352347031471"/>
    <n v="434.65807455389034"/>
    <n v="1587.5307480367444"/>
    <n v="2222.6002031315297"/>
    <n v="2298.3136257394021"/>
    <n v="2342.3946464385294"/>
  </r>
  <r>
    <x v="4"/>
    <s v="Overseas migrant arrivals"/>
    <x v="0"/>
    <x v="2"/>
    <s v="Permanent"/>
    <s v="Special eligibility"/>
    <n v="1220"/>
    <n v="1100"/>
    <n v="1220"/>
    <n v="840"/>
    <n v="1050"/>
    <n v="990"/>
    <n v="1150"/>
    <n v="960"/>
    <n v="720"/>
    <n v="1230"/>
    <n v="790"/>
    <n v="1080"/>
    <n v="1440"/>
    <n v="860"/>
    <n v="1000"/>
    <n v="960"/>
    <n v="90"/>
    <n v="580"/>
    <n v="1280"/>
    <n v="1530"/>
    <n v="1280"/>
    <n v="1532562"/>
    <n v="1544852"/>
    <n v="1561300"/>
    <n v="1578489"/>
    <n v="1597880"/>
    <n v="1618578"/>
    <n v="1632482"/>
    <n v="1647183"/>
    <n v="1663082"/>
    <n v="1678052"/>
    <n v="1693107"/>
    <n v="1705937"/>
    <n v="1719580"/>
    <n v="1735654"/>
    <n v="1755715"/>
    <n v="1778928"/>
    <n v="1794514"/>
    <n v="1807839"/>
    <n v="1840187"/>
    <n v="1870937"/>
    <n v="1891227"/>
    <n v="796.05262299339279"/>
    <n v="712.04231861692904"/>
    <n v="781.40011528854166"/>
    <n v="532.15448444683489"/>
    <n v="657.12068490750244"/>
    <n v="611.64800213520755"/>
    <n v="704.44880862392358"/>
    <n v="582.8132029045953"/>
    <n v="432.9311483137933"/>
    <n v="732.99277972315519"/>
    <n v="466.59779919402615"/>
    <n v="633.08316778403889"/>
    <n v="837.41378708754462"/>
    <n v="495.49046065632893"/>
    <n v="569.56852336512475"/>
    <n v="539.65084590270101"/>
    <n v="50.152854756218119"/>
    <n v="320.82502921996928"/>
    <n v="695.58148166463513"/>
    <n v="817.77205753053147"/>
    <n v="676.80928836147109"/>
  </r>
  <r>
    <x v="4"/>
    <s v="Overseas migrant arrivals"/>
    <x v="0"/>
    <x v="3"/>
    <s v="Permanent"/>
    <s v="Other"/>
    <n v="140"/>
    <n v="130"/>
    <n v="170"/>
    <n v="150"/>
    <n v="170"/>
    <n v="140"/>
    <n v="160"/>
    <n v="170"/>
    <n v="210"/>
    <n v="190"/>
    <n v="200"/>
    <n v="220"/>
    <n v="230"/>
    <n v="200"/>
    <n v="280"/>
    <n v="400"/>
    <n v="210"/>
    <n v="340"/>
    <n v="360"/>
    <n v="380"/>
    <n v="320"/>
    <n v="1532562"/>
    <n v="1544852"/>
    <n v="1561300"/>
    <n v="1578489"/>
    <n v="1597880"/>
    <n v="1618578"/>
    <n v="1632482"/>
    <n v="1647183"/>
    <n v="1663082"/>
    <n v="1678052"/>
    <n v="1693107"/>
    <n v="1705937"/>
    <n v="1719580"/>
    <n v="1735654"/>
    <n v="1755715"/>
    <n v="1778928"/>
    <n v="1794514"/>
    <n v="1807839"/>
    <n v="1840187"/>
    <n v="1870937"/>
    <n v="1891227"/>
    <n v="91.350300999241796"/>
    <n v="84.150455836546158"/>
    <n v="108.88362262217382"/>
    <n v="95.027586508363385"/>
    <n v="106.39096803264326"/>
    <n v="86.495677069625316"/>
    <n v="98.010269025937191"/>
    <n v="103.20650468102208"/>
    <n v="126.2715849248564"/>
    <n v="113.22652694910528"/>
    <n v="118.12602511241168"/>
    <n v="128.961386030082"/>
    <n v="133.75359099314949"/>
    <n v="115.23033968751837"/>
    <n v="159.47918654223494"/>
    <n v="224.85451912612538"/>
    <n v="117.02332776450895"/>
    <n v="188.0698447151544"/>
    <n v="195.63229171817864"/>
    <n v="203.10678553045881"/>
    <n v="169.20232209036777"/>
  </r>
  <r>
    <x v="4"/>
    <s v="Overseas migrant arrivals"/>
    <x v="1"/>
    <x v="4"/>
    <s v="Sub total"/>
    <s v="Sub total"/>
    <n v="5130"/>
    <n v="7120"/>
    <n v="8190"/>
    <n v="7870"/>
    <n v="7590"/>
    <n v="9010"/>
    <n v="6230"/>
    <n v="7900"/>
    <n v="7030"/>
    <n v="7270"/>
    <n v="7180"/>
    <n v="6930"/>
    <n v="7120"/>
    <n v="6720"/>
    <n v="6760"/>
    <n v="5930"/>
    <n v="1860"/>
    <n v="5170"/>
    <n v="6950"/>
    <n v="7740"/>
    <n v="7660"/>
    <n v="1532562"/>
    <n v="1544852"/>
    <n v="1561300"/>
    <n v="1578489"/>
    <n v="1597880"/>
    <n v="1618578"/>
    <n v="1632482"/>
    <n v="1647183"/>
    <n v="1663082"/>
    <n v="1678052"/>
    <n v="1693107"/>
    <n v="1705937"/>
    <n v="1719580"/>
    <n v="1735654"/>
    <n v="1755715"/>
    <n v="1778928"/>
    <n v="1794514"/>
    <n v="1807839"/>
    <n v="1840187"/>
    <n v="1870937"/>
    <n v="1891227"/>
    <n v="3347.336029472217"/>
    <n v="4608.8557350477586"/>
    <n v="5245.6286427976693"/>
    <n v="4985.7807054721316"/>
    <n v="4750.0438080456606"/>
    <n v="5566.6146456951719"/>
    <n v="3816.2748501974297"/>
    <n v="4796.0669822357322"/>
    <n v="4227.0916286749534"/>
    <n v="4332.4044785262913"/>
    <n v="4240.7243015355789"/>
    <n v="4062.2836599475836"/>
    <n v="4140.5459472661933"/>
    <n v="3871.739413500617"/>
    <n v="3850.283217948243"/>
    <n v="3333.4682460448089"/>
    <n v="1036.4923316285078"/>
    <n v="2859.7679328745535"/>
    <n v="3776.7900762259487"/>
    <n v="4136.9645263309239"/>
    <n v="4050.2805850381792"/>
  </r>
  <r>
    <x v="4"/>
    <s v="Overseas migrant arrivals"/>
    <x v="2"/>
    <x v="5"/>
    <s v="Temporary"/>
    <s v="Student"/>
    <n v="4160"/>
    <n v="4670"/>
    <n v="6080"/>
    <n v="7170"/>
    <n v="9390"/>
    <n v="7100"/>
    <n v="4930"/>
    <n v="4850"/>
    <n v="5210"/>
    <n v="6640"/>
    <n v="7100"/>
    <n v="7420"/>
    <n v="7500"/>
    <n v="7790"/>
    <n v="8680"/>
    <n v="7700"/>
    <n v="80"/>
    <n v="9040"/>
    <n v="16450"/>
    <n v="11920"/>
    <n v="8930"/>
    <n v="1532562"/>
    <n v="1544852"/>
    <n v="1561300"/>
    <n v="1578489"/>
    <n v="1597880"/>
    <n v="1618578"/>
    <n v="1632482"/>
    <n v="1647183"/>
    <n v="1663082"/>
    <n v="1678052"/>
    <n v="1693107"/>
    <n v="1705937"/>
    <n v="1719580"/>
    <n v="1735654"/>
    <n v="1755715"/>
    <n v="1778928"/>
    <n v="1794514"/>
    <n v="1807839"/>
    <n v="1840187"/>
    <n v="1870937"/>
    <n v="1891227"/>
    <n v="2714.4089439774707"/>
    <n v="3022.9432981282348"/>
    <n v="3894.1907384871583"/>
    <n v="4542.3186350997694"/>
    <n v="5876.5364107442365"/>
    <n v="4386.5664799595688"/>
    <n v="3019.94141436169"/>
    <n v="2944.4208688409244"/>
    <n v="3132.7378926595325"/>
    <n v="3956.9691523266265"/>
    <n v="4193.4738914906147"/>
    <n v="4349.5158379236746"/>
    <n v="4361.5301410809616"/>
    <n v="4488.2217308288409"/>
    <n v="4943.8547828092824"/>
    <n v="4328.4494931779145"/>
    <n v="44.580315338860551"/>
    <n v="5000.4452830146929"/>
    <n v="8939.3088854556645"/>
    <n v="6371.1391671659712"/>
    <n v="4721.8023008343262"/>
  </r>
  <r>
    <x v="4"/>
    <s v="Overseas migrant arrivals"/>
    <x v="2"/>
    <x v="6"/>
    <s v="Temporary"/>
    <s v="Student"/>
    <n v="240"/>
    <n v="240"/>
    <n v="360"/>
    <n v="860"/>
    <n v="2650"/>
    <n v="1290"/>
    <n v="400"/>
    <n v="440"/>
    <n v="320"/>
    <n v="360"/>
    <n v="330"/>
    <n v="600"/>
    <n v="630"/>
    <n v="740"/>
    <n v="820"/>
    <n v="570"/>
    <n v="10"/>
    <n v="1010"/>
    <n v="1660"/>
    <n v="980"/>
    <n v="470"/>
    <n v="1532562"/>
    <n v="1544852"/>
    <n v="1561300"/>
    <n v="1578489"/>
    <n v="1597880"/>
    <n v="1618578"/>
    <n v="1632482"/>
    <n v="1647183"/>
    <n v="1663082"/>
    <n v="1678052"/>
    <n v="1693107"/>
    <n v="1705937"/>
    <n v="1719580"/>
    <n v="1735654"/>
    <n v="1755715"/>
    <n v="1778928"/>
    <n v="1794514"/>
    <n v="1807839"/>
    <n v="1840187"/>
    <n v="1870937"/>
    <n v="1891227"/>
    <n v="156.60051599870022"/>
    <n v="155.35468769823905"/>
    <n v="230.57708319989754"/>
    <n v="544.82482931461675"/>
    <n v="1658.4474428617918"/>
    <n v="796.99588157011897"/>
    <n v="245.02567256484295"/>
    <n v="267.1227179979395"/>
    <n v="192.41384369501927"/>
    <n v="214.5344721140942"/>
    <n v="194.90794143547927"/>
    <n v="351.71287099113272"/>
    <n v="366.36853185080076"/>
    <n v="426.35225684381794"/>
    <n v="467.04618915940233"/>
    <n v="320.41768975472866"/>
    <n v="5.5725394173575689"/>
    <n v="558.67806812442927"/>
    <n v="902.08223403382374"/>
    <n v="523.80171005223588"/>
    <n v="248.5159105702277"/>
  </r>
  <r>
    <x v="4"/>
    <s v="Overseas migrant arrivals"/>
    <x v="2"/>
    <x v="7"/>
    <s v="Temporary"/>
    <s v="Student"/>
    <n v="2380"/>
    <n v="3050"/>
    <n v="3860"/>
    <n v="4570"/>
    <n v="5120"/>
    <n v="4220"/>
    <n v="3090"/>
    <n v="2930"/>
    <n v="3400"/>
    <n v="4370"/>
    <n v="5050"/>
    <n v="5180"/>
    <n v="5360"/>
    <n v="5530"/>
    <n v="6330"/>
    <n v="5800"/>
    <n v="40"/>
    <n v="6750"/>
    <n v="11420"/>
    <n v="8540"/>
    <n v="7060"/>
    <n v="1532562"/>
    <n v="1544852"/>
    <n v="1561300"/>
    <n v="1578489"/>
    <n v="1597880"/>
    <n v="1618578"/>
    <n v="1632482"/>
    <n v="1647183"/>
    <n v="1663082"/>
    <n v="1678052"/>
    <n v="1693107"/>
    <n v="1705937"/>
    <n v="1719580"/>
    <n v="1735654"/>
    <n v="1755715"/>
    <n v="1778928"/>
    <n v="1794514"/>
    <n v="1807839"/>
    <n v="1840187"/>
    <n v="1870937"/>
    <n v="1891227"/>
    <n v="1552.9551169871104"/>
    <n v="1974.2991561651213"/>
    <n v="2472.2987254211234"/>
    <n v="2895.1738022881373"/>
    <n v="3204.245625453726"/>
    <n v="2607.2268373844204"/>
    <n v="1892.8233205634122"/>
    <n v="1778.7944630317336"/>
    <n v="2044.3970892595796"/>
    <n v="2604.2101198294213"/>
    <n v="2982.6821340883948"/>
    <n v="3036.4544528901124"/>
    <n v="3117.0402074925273"/>
    <n v="3186.1188923598829"/>
    <n v="3605.3687529012395"/>
    <n v="3260.3905273288183"/>
    <n v="22.290157669430275"/>
    <n v="3733.7395641979183"/>
    <n v="6205.8910317266673"/>
    <n v="4564.5577590266266"/>
    <n v="3733.0262311187389"/>
  </r>
  <r>
    <x v="4"/>
    <s v="Overseas migrant arrivals"/>
    <x v="2"/>
    <x v="8"/>
    <s v="Temporary"/>
    <s v="Student"/>
    <n v="1540"/>
    <n v="1390"/>
    <n v="1870"/>
    <n v="1740"/>
    <n v="1620"/>
    <n v="1600"/>
    <n v="1440"/>
    <n v="1480"/>
    <n v="1490"/>
    <n v="1900"/>
    <n v="1720"/>
    <n v="1640"/>
    <n v="1510"/>
    <n v="1520"/>
    <n v="1520"/>
    <n v="1330"/>
    <n v="30"/>
    <n v="1280"/>
    <n v="3380"/>
    <n v="2400"/>
    <n v="1410"/>
    <n v="1532562"/>
    <n v="1544852"/>
    <n v="1561300"/>
    <n v="1578489"/>
    <n v="1597880"/>
    <n v="1618578"/>
    <n v="1632482"/>
    <n v="1647183"/>
    <n v="1663082"/>
    <n v="1678052"/>
    <n v="1693107"/>
    <n v="1705937"/>
    <n v="1719580"/>
    <n v="1735654"/>
    <n v="1755715"/>
    <n v="1778928"/>
    <n v="1794514"/>
    <n v="1807839"/>
    <n v="1840187"/>
    <n v="1870937"/>
    <n v="1891227"/>
    <n v="1004.8533109916597"/>
    <n v="899.7625662523011"/>
    <n v="1197.7198488439121"/>
    <n v="1102.320003497015"/>
    <n v="1013.8433424287182"/>
    <n v="988.52202365286064"/>
    <n v="882.09242123343472"/>
    <n v="898.5036878112511"/>
    <n v="895.92695970493332"/>
    <n v="1132.2652694910525"/>
    <n v="1015.8838159667404"/>
    <n v="961.34851404242954"/>
    <n v="878.12140173763362"/>
    <n v="875.7505816251396"/>
    <n v="865.74415551498964"/>
    <n v="747.64127609436696"/>
    <n v="16.717618252072704"/>
    <n v="708.02765069234601"/>
    <n v="1836.769850020677"/>
    <n v="1282.7796980871083"/>
    <n v="745.54773171068314"/>
  </r>
  <r>
    <x v="4"/>
    <s v="Overseas migrant arrivals"/>
    <x v="2"/>
    <x v="9"/>
    <s v="Temporary"/>
    <s v="Skilled"/>
    <n v="740"/>
    <n v="1520"/>
    <n v="1700"/>
    <n v="1910"/>
    <n v="2070"/>
    <n v="1280"/>
    <n v="1370"/>
    <n v="1630"/>
    <n v="1640"/>
    <n v="1430"/>
    <n v="1200"/>
    <n v="1040"/>
    <n v="930"/>
    <n v="1010"/>
    <n v="1060"/>
    <n v="720"/>
    <n v="340"/>
    <n v="880"/>
    <n v="1670"/>
    <n v="1620"/>
    <n v="1810"/>
    <n v="1532562"/>
    <n v="1544852"/>
    <n v="1561300"/>
    <n v="1578489"/>
    <n v="1597880"/>
    <n v="1618578"/>
    <n v="1632482"/>
    <n v="1647183"/>
    <n v="1663082"/>
    <n v="1678052"/>
    <n v="1693107"/>
    <n v="1705937"/>
    <n v="1719580"/>
    <n v="1735654"/>
    <n v="1755715"/>
    <n v="1778928"/>
    <n v="1794514"/>
    <n v="1807839"/>
    <n v="1840187"/>
    <n v="1870937"/>
    <n v="1891227"/>
    <n v="482.85159099599235"/>
    <n v="983.91302208884736"/>
    <n v="1088.8362262217383"/>
    <n v="1210.0179348731604"/>
    <n v="1295.4664931033619"/>
    <n v="790.8176189222886"/>
    <n v="839.21292853458715"/>
    <n v="989.56825076509415"/>
    <n v="986.12094893697349"/>
    <n v="852.17859756431869"/>
    <n v="708.75615067447006"/>
    <n v="609.63564305129671"/>
    <n v="540.82973749403925"/>
    <n v="581.91321542196783"/>
    <n v="603.7426347670322"/>
    <n v="404.73813442702567"/>
    <n v="189.46634019015733"/>
    <n v="486.7690098509878"/>
    <n v="907.51646435932867"/>
    <n v="865.87629620879807"/>
    <n v="957.05063432364273"/>
  </r>
  <r>
    <x v="4"/>
    <s v="Overseas migrant arrivals"/>
    <x v="2"/>
    <x v="10"/>
    <s v="Temporary"/>
    <s v="Working holiday"/>
    <n v="250"/>
    <n v="320"/>
    <n v="470"/>
    <n v="570"/>
    <n v="690"/>
    <n v="710"/>
    <n v="880"/>
    <n v="1550"/>
    <n v="1890"/>
    <n v="1820"/>
    <n v="1610"/>
    <n v="1390"/>
    <n v="1210"/>
    <n v="1070"/>
    <n v="1120"/>
    <n v="1050"/>
    <n v="30"/>
    <n v="590"/>
    <n v="1960"/>
    <n v="2010"/>
    <n v="2160"/>
    <n v="1532562"/>
    <n v="1544852"/>
    <n v="1561300"/>
    <n v="1578489"/>
    <n v="1597880"/>
    <n v="1618578"/>
    <n v="1632482"/>
    <n v="1647183"/>
    <n v="1663082"/>
    <n v="1678052"/>
    <n v="1693107"/>
    <n v="1705937"/>
    <n v="1719580"/>
    <n v="1735654"/>
    <n v="1755715"/>
    <n v="1778928"/>
    <n v="1794514"/>
    <n v="1807839"/>
    <n v="1840187"/>
    <n v="1870937"/>
    <n v="1891227"/>
    <n v="163.12553749864605"/>
    <n v="207.13958359765206"/>
    <n v="301.03119195542178"/>
    <n v="361.10482873178086"/>
    <n v="431.82216436778737"/>
    <n v="438.65664799595697"/>
    <n v="539.05647964265461"/>
    <n v="941.00048385637785"/>
    <n v="1136.4442643237073"/>
    <n v="1084.5909423545872"/>
    <n v="950.91450215491398"/>
    <n v="814.80148446279088"/>
    <n v="703.66019609439513"/>
    <n v="616.4823173282233"/>
    <n v="637.91674616893977"/>
    <n v="590.24311270607916"/>
    <n v="16.717618252072704"/>
    <n v="326.35649524100319"/>
    <n v="1065.1091437989726"/>
    <n v="1074.3279971479531"/>
    <n v="1142.1156741099826"/>
  </r>
  <r>
    <x v="4"/>
    <s v="Overseas migrant arrivals"/>
    <x v="2"/>
    <x v="11"/>
    <s v="Temporary"/>
    <s v="Visitor"/>
    <n v="1200"/>
    <n v="1300"/>
    <n v="1280"/>
    <n v="1710"/>
    <n v="1480"/>
    <n v="1370"/>
    <n v="1600"/>
    <n v="1670"/>
    <n v="1680"/>
    <n v="1790"/>
    <n v="1940"/>
    <n v="2150"/>
    <n v="2310"/>
    <n v="2630"/>
    <n v="3910"/>
    <n v="6050"/>
    <n v="290"/>
    <n v="2580"/>
    <n v="5010"/>
    <n v="3950"/>
    <n v="2700"/>
    <n v="1532562"/>
    <n v="1544852"/>
    <n v="1561300"/>
    <n v="1578489"/>
    <n v="1597880"/>
    <n v="1618578"/>
    <n v="1632482"/>
    <n v="1647183"/>
    <n v="1663082"/>
    <n v="1678052"/>
    <n v="1693107"/>
    <n v="1705937"/>
    <n v="1719580"/>
    <n v="1735654"/>
    <n v="1755715"/>
    <n v="1778928"/>
    <n v="1794514"/>
    <n v="1807839"/>
    <n v="1840187"/>
    <n v="1870937"/>
    <n v="1891227"/>
    <n v="783.00257999350117"/>
    <n v="841.50455836546155"/>
    <n v="819.82962915519113"/>
    <n v="1083.3144861953426"/>
    <n v="926.22725110771773"/>
    <n v="846.42198275276201"/>
    <n v="980.1026902593718"/>
    <n v="1013.8521342194522"/>
    <n v="1010.1726793988512"/>
    <n v="1066.7130696784127"/>
    <n v="1145.8224435903933"/>
    <n v="1260.3044543848921"/>
    <n v="1343.3512834529363"/>
    <n v="1515.2789668908665"/>
    <n v="2227.0129263576378"/>
    <n v="3400.9246017826467"/>
    <n v="161.60364310336948"/>
    <n v="1427.1182334267596"/>
    <n v="2722.5493930779862"/>
    <n v="2111.2415864350323"/>
    <n v="1427.6445926374781"/>
  </r>
  <r>
    <x v="4"/>
    <s v="Overseas migrant arrivals"/>
    <x v="2"/>
    <x v="12"/>
    <s v="Temporary"/>
    <s v="Other"/>
    <n v="590"/>
    <n v="570"/>
    <n v="530"/>
    <n v="510"/>
    <n v="340"/>
    <n v="320"/>
    <n v="300"/>
    <n v="300"/>
    <n v="390"/>
    <n v="290"/>
    <n v="330"/>
    <n v="370"/>
    <n v="430"/>
    <n v="560"/>
    <n v="680"/>
    <n v="1080"/>
    <n v="720"/>
    <n v="1730"/>
    <n v="2840"/>
    <n v="2160"/>
    <n v="1890"/>
    <n v="1532562"/>
    <n v="1544852"/>
    <n v="1561300"/>
    <n v="1578489"/>
    <n v="1597880"/>
    <n v="1618578"/>
    <n v="1632482"/>
    <n v="1647183"/>
    <n v="1663082"/>
    <n v="1678052"/>
    <n v="1693107"/>
    <n v="1705937"/>
    <n v="1719580"/>
    <n v="1735654"/>
    <n v="1755715"/>
    <n v="1778928"/>
    <n v="1794514"/>
    <n v="1807839"/>
    <n v="1840187"/>
    <n v="1870937"/>
    <n v="1891227"/>
    <n v="384.97626849680466"/>
    <n v="368.9673832833177"/>
    <n v="339.46070582207136"/>
    <n v="323.09379412843549"/>
    <n v="212.78193606528652"/>
    <n v="197.70440473057215"/>
    <n v="183.76925442363225"/>
    <n v="182.12912590768602"/>
    <n v="234.5043720033047"/>
    <n v="172.819435869687"/>
    <n v="194.90794143547927"/>
    <n v="216.8896037778652"/>
    <n v="250.06106142197513"/>
    <n v="322.64495112505142"/>
    <n v="387.30659588828479"/>
    <n v="607.10720164053851"/>
    <n v="401.22283804974495"/>
    <n v="956.94362163887376"/>
    <n v="1543.3214124434094"/>
    <n v="1154.5017282783974"/>
    <n v="999.35121484623471"/>
  </r>
  <r>
    <x v="4"/>
    <s v="Overseas migrant arrivals"/>
    <x v="3"/>
    <x v="4"/>
    <s v="Sub total"/>
    <s v="Sub total"/>
    <n v="6930"/>
    <n v="8380"/>
    <n v="10060"/>
    <n v="11860"/>
    <n v="13960"/>
    <n v="10770"/>
    <n v="9070"/>
    <n v="10000"/>
    <n v="10810"/>
    <n v="11960"/>
    <n v="12180"/>
    <n v="12370"/>
    <n v="12380"/>
    <n v="13060"/>
    <n v="15450"/>
    <n v="16610"/>
    <n v="1450"/>
    <n v="14830"/>
    <n v="27920"/>
    <n v="21660"/>
    <n v="17490"/>
    <n v="1532562"/>
    <n v="1544852"/>
    <n v="1561300"/>
    <n v="1578489"/>
    <n v="1597880"/>
    <n v="1618578"/>
    <n v="1632482"/>
    <n v="1647183"/>
    <n v="1663082"/>
    <n v="1678052"/>
    <n v="1693107"/>
    <n v="1705937"/>
    <n v="1719580"/>
    <n v="1735654"/>
    <n v="1755715"/>
    <n v="1778928"/>
    <n v="1794514"/>
    <n v="1807839"/>
    <n v="1840187"/>
    <n v="1870937"/>
    <n v="1891227"/>
    <n v="4521.8398994624686"/>
    <n v="5424.4678454635141"/>
    <n v="6443.3484916415809"/>
    <n v="7513.5145065945981"/>
    <n v="8736.5759631511755"/>
    <n v="6653.988871713319"/>
    <n v="5555.9571254078146"/>
    <n v="6070.970863589534"/>
    <n v="6499.9801573223695"/>
    <n v="7127.3119069015738"/>
    <n v="7193.8749293458714"/>
    <n v="7251.1470236005198"/>
    <n v="7199.4324195443078"/>
    <n v="7524.5411815949492"/>
    <n v="8799.8336859911778"/>
    <n v="9337.0839067123579"/>
    <n v="808.01821551684748"/>
    <n v="8203.1641091933507"/>
    <n v="15172.371068809854"/>
    <n v="11577.086775236152"/>
    <n v="9247.9644167516635"/>
  </r>
  <r>
    <x v="4"/>
    <s v="Overseas migrant arrivals"/>
    <x v="4"/>
    <x v="13"/>
    <s v="NZ"/>
    <s v="NZ"/>
    <n v="740"/>
    <n v="730"/>
    <n v="780"/>
    <n v="960"/>
    <n v="960"/>
    <n v="760"/>
    <n v="980"/>
    <n v="1180"/>
    <n v="880"/>
    <n v="610"/>
    <n v="520"/>
    <n v="540"/>
    <n v="540"/>
    <n v="550"/>
    <n v="550"/>
    <n v="410"/>
    <n v="270"/>
    <n v="430"/>
    <n v="800"/>
    <n v="1000"/>
    <n v="1090"/>
    <n v="1532562"/>
    <n v="1544852"/>
    <n v="1561300"/>
    <n v="1578489"/>
    <n v="1597880"/>
    <n v="1618578"/>
    <n v="1632482"/>
    <n v="1647183"/>
    <n v="1663082"/>
    <n v="1678052"/>
    <n v="1693107"/>
    <n v="1705937"/>
    <n v="1719580"/>
    <n v="1735654"/>
    <n v="1755715"/>
    <n v="1778928"/>
    <n v="1794514"/>
    <n v="1807839"/>
    <n v="1840187"/>
    <n v="1870937"/>
    <n v="1891227"/>
    <n v="482.85159099599235"/>
    <n v="472.53717508214379"/>
    <n v="499.58368026644456"/>
    <n v="608.17655365352562"/>
    <n v="600.7960547725736"/>
    <n v="469.5479612351088"/>
    <n v="600.31289778386531"/>
    <n v="716.37456190356511"/>
    <n v="529.13807016130295"/>
    <n v="363.51674441554849"/>
    <n v="307.12766529227036"/>
    <n v="316.54158389201945"/>
    <n v="314.03017015782928"/>
    <n v="316.88343414067549"/>
    <n v="313.26268785081857"/>
    <n v="230.47588210427855"/>
    <n v="150.45856426865436"/>
    <n v="237.85303890445996"/>
    <n v="434.73842604039697"/>
    <n v="534.49154086962835"/>
    <n v="576.34540962031519"/>
  </r>
  <r>
    <x v="4"/>
    <s v="Overseas migrant arrivals"/>
    <x v="5"/>
    <x v="14"/>
    <s v="Austtralian"/>
    <s v="Australian"/>
    <n v="3530"/>
    <n v="3770"/>
    <n v="3930"/>
    <n v="3970"/>
    <n v="4370"/>
    <n v="3860"/>
    <n v="3580"/>
    <n v="3400"/>
    <n v="3380"/>
    <n v="3420"/>
    <n v="3270"/>
    <n v="3370"/>
    <n v="3610"/>
    <n v="3620"/>
    <n v="3760"/>
    <n v="4690"/>
    <n v="2420"/>
    <n v="2640"/>
    <n v="2470"/>
    <n v="2480"/>
    <n v="2870"/>
    <n v="1532562"/>
    <n v="1544852"/>
    <n v="1561300"/>
    <n v="1578489"/>
    <n v="1597880"/>
    <n v="1618578"/>
    <n v="1632482"/>
    <n v="1647183"/>
    <n v="1663082"/>
    <n v="1678052"/>
    <n v="1693107"/>
    <n v="1705937"/>
    <n v="1719580"/>
    <n v="1735654"/>
    <n v="1755715"/>
    <n v="1778928"/>
    <n v="1794514"/>
    <n v="1807839"/>
    <n v="1840187"/>
    <n v="1870937"/>
    <n v="1891227"/>
    <n v="2303.3325894808822"/>
    <n v="2440.3632192598388"/>
    <n v="2517.1331582655475"/>
    <n v="2515.0634562546838"/>
    <n v="2734.873707662653"/>
    <n v="2384.8093820625263"/>
    <n v="2192.9797694553449"/>
    <n v="2064.1300936204416"/>
    <n v="2032.3712240286409"/>
    <n v="2038.077485083895"/>
    <n v="1931.360510587931"/>
    <n v="1975.4539587335291"/>
    <n v="2099.3498412403032"/>
    <n v="2085.6691483440823"/>
    <n v="2141.5776478528692"/>
    <n v="2636.4192367538203"/>
    <n v="1348.5545390005316"/>
    <n v="1460.3070295529635"/>
    <n v="1342.2548903997258"/>
    <n v="1325.5390213566784"/>
    <n v="1517.533326247986"/>
  </r>
  <r>
    <x v="4"/>
    <s v="Overseas migrant arrivals"/>
    <x v="6"/>
    <x v="15"/>
    <s v="Total"/>
    <s v="Total"/>
    <n v="16620"/>
    <n v="20550"/>
    <n v="23490"/>
    <n v="25160"/>
    <n v="27260"/>
    <n v="24820"/>
    <n v="20160"/>
    <n v="22980"/>
    <n v="22580"/>
    <n v="23620"/>
    <n v="23280"/>
    <n v="23410"/>
    <n v="23820"/>
    <n v="24100"/>
    <n v="26650"/>
    <n v="27740"/>
    <n v="6020"/>
    <n v="23150"/>
    <n v="38170"/>
    <n v="32870"/>
    <n v="29110"/>
    <n v="1532562"/>
    <n v="1544852"/>
    <n v="1561300"/>
    <n v="1578489"/>
    <n v="1597880"/>
    <n v="1618578"/>
    <n v="1632482"/>
    <n v="1647183"/>
    <n v="1663082"/>
    <n v="1678052"/>
    <n v="1693107"/>
    <n v="1705937"/>
    <n v="1719580"/>
    <n v="1735654"/>
    <n v="1755715"/>
    <n v="1778928"/>
    <n v="1794514"/>
    <n v="1807839"/>
    <n v="1840187"/>
    <n v="1870937"/>
    <n v="1891227"/>
    <n v="10844.585732909991"/>
    <n v="13302.24513416172"/>
    <n v="15045.154678793313"/>
    <n v="15939.293843669486"/>
    <n v="17060.104638646204"/>
    <n v="15334.447891915001"/>
    <n v="12349.293897268088"/>
    <n v="13951.09104452875"/>
    <n v="13577.201845729796"/>
    <n v="14075.845087041404"/>
    <n v="13749.86932308472"/>
    <n v="13722.663849837361"/>
    <n v="13852.219728073134"/>
    <n v="13885.255932345963"/>
    <n v="15179.001147680576"/>
    <n v="15593.660901396795"/>
    <n v="3354.6687292492566"/>
    <n v="12805.343838693601"/>
    <n v="20742.457152452444"/>
    <n v="17568.736948384685"/>
    <n v="15392.123737658145"/>
  </r>
  <r>
    <x v="4"/>
    <s v="Overseas migrant departures"/>
    <x v="0"/>
    <x v="0"/>
    <s v="Permanent"/>
    <s v="Family"/>
    <n v="-180"/>
    <n v="-170"/>
    <n v="-160"/>
    <n v="-160"/>
    <n v="-190"/>
    <n v="-220"/>
    <n v="-230"/>
    <n v="-220"/>
    <n v="-200"/>
    <n v="-210"/>
    <n v="-220"/>
    <n v="-230"/>
    <n v="-220"/>
    <n v="-220"/>
    <n v="-220"/>
    <n v="-240"/>
    <n v="-140"/>
    <n v="-230"/>
    <n v="-250"/>
    <n v="-230"/>
    <n v="-190"/>
    <n v="1532562"/>
    <n v="1544852"/>
    <n v="1561300"/>
    <n v="1578489"/>
    <n v="1597880"/>
    <n v="1618578"/>
    <n v="1632482"/>
    <n v="1647183"/>
    <n v="1663082"/>
    <n v="1678052"/>
    <n v="1693107"/>
    <n v="1705937"/>
    <n v="1719580"/>
    <n v="1735654"/>
    <n v="1755715"/>
    <n v="1778928"/>
    <n v="1794514"/>
    <n v="1807839"/>
    <n v="1840187"/>
    <n v="1870937"/>
    <n v="1891227"/>
    <n v="-117.45038699902516"/>
    <n v="-110.04290378625267"/>
    <n v="-102.47870364439889"/>
    <n v="-101.36275894225426"/>
    <n v="-118.90755250707187"/>
    <n v="-135.92177825226835"/>
    <n v="-140.88976172478471"/>
    <n v="-133.56135899896975"/>
    <n v="-120.25865230938703"/>
    <n v="-125.14510873322163"/>
    <n v="-129.93862762365285"/>
    <n v="-134.82326721326754"/>
    <n v="-127.9382174717082"/>
    <n v="-126.75337365627018"/>
    <n v="-125.30507514032745"/>
    <n v="-134.91271147567525"/>
    <n v="-78.015551843005966"/>
    <n v="-127.22371848378091"/>
    <n v="-135.85575813762406"/>
    <n v="-122.93305440001453"/>
    <n v="-100.46387874115588"/>
  </r>
  <r>
    <x v="4"/>
    <s v="Overseas migrant departures"/>
    <x v="0"/>
    <x v="1"/>
    <s v="Permanent"/>
    <s v="Skilled"/>
    <n v="-190"/>
    <n v="-280"/>
    <n v="-350"/>
    <n v="-450"/>
    <n v="-470"/>
    <n v="-660"/>
    <n v="-640"/>
    <n v="-620"/>
    <n v="-490"/>
    <n v="-540"/>
    <n v="-520"/>
    <n v="-480"/>
    <n v="-390"/>
    <n v="-400"/>
    <n v="-370"/>
    <n v="-510"/>
    <n v="-290"/>
    <n v="-330"/>
    <n v="-310"/>
    <n v="-400"/>
    <n v="-350"/>
    <n v="1532562"/>
    <n v="1544852"/>
    <n v="1561300"/>
    <n v="1578489"/>
    <n v="1597880"/>
    <n v="1618578"/>
    <n v="1632482"/>
    <n v="1647183"/>
    <n v="1663082"/>
    <n v="1678052"/>
    <n v="1693107"/>
    <n v="1705937"/>
    <n v="1719580"/>
    <n v="1735654"/>
    <n v="1755715"/>
    <n v="1778928"/>
    <n v="1794514"/>
    <n v="1807839"/>
    <n v="1840187"/>
    <n v="1870937"/>
    <n v="1891227"/>
    <n v="-123.97540849897099"/>
    <n v="-181.24713564794556"/>
    <n v="-224.1721642221226"/>
    <n v="-285.08275952509013"/>
    <n v="-294.13973514907252"/>
    <n v="-407.76533475680503"/>
    <n v="-392.04107610374876"/>
    <n v="-376.40019354255111"/>
    <n v="-294.63369815799825"/>
    <n v="-321.80170817114129"/>
    <n v="-307.12766529227036"/>
    <n v="-281.37029679290617"/>
    <n v="-226.79956733621"/>
    <n v="-230.46067937503673"/>
    <n v="-210.74035364509615"/>
    <n v="-286.68951188580985"/>
    <n v="-161.60364310336948"/>
    <n v="-182.53837869412044"/>
    <n v="-168.46114009065383"/>
    <n v="-213.79661634785137"/>
    <n v="-185.06503978633978"/>
  </r>
  <r>
    <x v="4"/>
    <s v="Overseas migrant departures"/>
    <x v="0"/>
    <x v="2"/>
    <s v="Permanent"/>
    <s v="Special eligibility"/>
    <n v="-20"/>
    <n v="-20"/>
    <n v="-10"/>
    <n v="-10"/>
    <n v="-10"/>
    <n v="-10"/>
    <n v="-10"/>
    <n v="-10"/>
    <n v="-10"/>
    <n v="-10"/>
    <n v="-10"/>
    <n v="-10"/>
    <n v="0"/>
    <n v="-10"/>
    <n v="-10"/>
    <n v="-10"/>
    <n v="-10"/>
    <n v="-10"/>
    <n v="0"/>
    <n v="-10"/>
    <n v="-10"/>
    <n v="1532562"/>
    <n v="1544852"/>
    <n v="1561300"/>
    <n v="1578489"/>
    <n v="1597880"/>
    <n v="1618578"/>
    <n v="1632482"/>
    <n v="1647183"/>
    <n v="1663082"/>
    <n v="1678052"/>
    <n v="1693107"/>
    <n v="1705937"/>
    <n v="1719580"/>
    <n v="1735654"/>
    <n v="1755715"/>
    <n v="1778928"/>
    <n v="1794514"/>
    <n v="1807839"/>
    <n v="1840187"/>
    <n v="1870937"/>
    <n v="1891227"/>
    <n v="-13.050042999891685"/>
    <n v="-12.946223974853254"/>
    <n v="-6.4049189777749307"/>
    <n v="-6.3351724338908912"/>
    <n v="-6.2582922372143086"/>
    <n v="-6.1782626478303797"/>
    <n v="-6.1256418141210744"/>
    <n v="-6.070970863589535"/>
    <n v="-6.0129326154693521"/>
    <n v="-5.9592908920581715"/>
    <n v="-5.9063012556205843"/>
    <n v="-5.8618811831855453"/>
    <n v="0"/>
    <n v="-5.761516984375918"/>
    <n v="-5.6956852336512478"/>
    <n v="-5.6213629781531349"/>
    <n v="-5.5725394173575689"/>
    <n v="-5.5314660210339532"/>
    <n v="0"/>
    <n v="-5.3449154086962842"/>
    <n v="-5.2875725653239929"/>
  </r>
  <r>
    <x v="4"/>
    <s v="Overseas migrant departures"/>
    <x v="0"/>
    <x v="3"/>
    <s v="Permanent"/>
    <s v="Other"/>
    <n v="-220"/>
    <n v="-200"/>
    <n v="-190"/>
    <n v="-220"/>
    <n v="-170"/>
    <n v="-200"/>
    <n v="-230"/>
    <n v="-210"/>
    <n v="-220"/>
    <n v="-240"/>
    <n v="-260"/>
    <n v="-250"/>
    <n v="-290"/>
    <n v="-300"/>
    <n v="-370"/>
    <n v="-370"/>
    <n v="-280"/>
    <n v="-390"/>
    <n v="-400"/>
    <n v="-380"/>
    <n v="-340"/>
    <n v="1532562"/>
    <n v="1544852"/>
    <n v="1561300"/>
    <n v="1578489"/>
    <n v="1597880"/>
    <n v="1618578"/>
    <n v="1632482"/>
    <n v="1647183"/>
    <n v="1663082"/>
    <n v="1678052"/>
    <n v="1693107"/>
    <n v="1705937"/>
    <n v="1719580"/>
    <n v="1735654"/>
    <n v="1755715"/>
    <n v="1778928"/>
    <n v="1794514"/>
    <n v="1807839"/>
    <n v="1840187"/>
    <n v="1870937"/>
    <n v="1891227"/>
    <n v="-143.55047299880854"/>
    <n v="-129.46223974853254"/>
    <n v="-121.6934605777237"/>
    <n v="-139.37379354559963"/>
    <n v="-106.39096803264326"/>
    <n v="-123.56525295660758"/>
    <n v="-140.88976172478471"/>
    <n v="-127.49038813538021"/>
    <n v="-132.28451754032574"/>
    <n v="-143.02298140939612"/>
    <n v="-153.56383264613518"/>
    <n v="-146.54702957963863"/>
    <n v="-168.64583212179718"/>
    <n v="-172.84550953127754"/>
    <n v="-210.74035364509615"/>
    <n v="-207.99043019166601"/>
    <n v="-156.03110368601193"/>
    <n v="-215.72717482032417"/>
    <n v="-217.36921302019849"/>
    <n v="-203.10678553045881"/>
    <n v="-179.77746722101577"/>
  </r>
  <r>
    <x v="4"/>
    <s v="Overseas migrant departures"/>
    <x v="1"/>
    <x v="4"/>
    <s v="Sub total"/>
    <s v="Sub total"/>
    <n v="-600"/>
    <n v="-660"/>
    <n v="-710"/>
    <n v="-840"/>
    <n v="-840"/>
    <n v="-1090"/>
    <n v="-1100"/>
    <n v="-1050"/>
    <n v="-920"/>
    <n v="-1010"/>
    <n v="-1000"/>
    <n v="-970"/>
    <n v="-890"/>
    <n v="-920"/>
    <n v="-970"/>
    <n v="-1120"/>
    <n v="-720"/>
    <n v="-960"/>
    <n v="-960"/>
    <n v="-1020"/>
    <n v="-880"/>
    <n v="1532562"/>
    <n v="1544852"/>
    <n v="1561300"/>
    <n v="1578489"/>
    <n v="1597880"/>
    <n v="1618578"/>
    <n v="1632482"/>
    <n v="1647183"/>
    <n v="1663082"/>
    <n v="1678052"/>
    <n v="1693107"/>
    <n v="1705937"/>
    <n v="1719580"/>
    <n v="1735654"/>
    <n v="1755715"/>
    <n v="1778928"/>
    <n v="1794514"/>
    <n v="1807839"/>
    <n v="1840187"/>
    <n v="1870937"/>
    <n v="1891227"/>
    <n v="-391.50128999675059"/>
    <n v="-427.22539117015742"/>
    <n v="-454.74924742202012"/>
    <n v="-532.15448444683489"/>
    <n v="-525.69654792600193"/>
    <n v="-673.43062861351132"/>
    <n v="-673.82059955331817"/>
    <n v="-637.45194067690113"/>
    <n v="-553.1898006231803"/>
    <n v="-601.88838009787537"/>
    <n v="-590.63012556205842"/>
    <n v="-568.60247476899792"/>
    <n v="-517.56824340827416"/>
    <n v="-530.05956256258446"/>
    <n v="-552.48146766417096"/>
    <n v="-629.59265355315119"/>
    <n v="-401.22283804974495"/>
    <n v="-531.0207380192594"/>
    <n v="-521.68611124847644"/>
    <n v="-545.18137168702094"/>
    <n v="-465.30638574851145"/>
  </r>
  <r>
    <x v="4"/>
    <s v="Overseas migrant departures"/>
    <x v="2"/>
    <x v="5"/>
    <s v="Temporary"/>
    <s v="Student"/>
    <n v="-1070"/>
    <n v="-1430"/>
    <n v="-1580"/>
    <n v="-1710"/>
    <n v="-1880"/>
    <n v="-2510"/>
    <n v="-2980"/>
    <n v="-2980"/>
    <n v="-2920"/>
    <n v="-3020"/>
    <n v="-2990"/>
    <n v="-2980"/>
    <n v="-3050"/>
    <n v="-2820"/>
    <n v="-2930"/>
    <n v="-5260"/>
    <n v="-2600"/>
    <n v="-1370"/>
    <n v="-840"/>
    <n v="-1420"/>
    <n v="-1970"/>
    <n v="1532562"/>
    <n v="1544852"/>
    <n v="1561300"/>
    <n v="1578489"/>
    <n v="1597880"/>
    <n v="1618578"/>
    <n v="1632482"/>
    <n v="1647183"/>
    <n v="1663082"/>
    <n v="1678052"/>
    <n v="1693107"/>
    <n v="1705937"/>
    <n v="1719580"/>
    <n v="1735654"/>
    <n v="1755715"/>
    <n v="1778928"/>
    <n v="1794514"/>
    <n v="1807839"/>
    <n v="1840187"/>
    <n v="1870937"/>
    <n v="1891227"/>
    <n v="-698.17730049420516"/>
    <n v="-925.65501420200769"/>
    <n v="-1011.9771984884391"/>
    <n v="-1083.3144861953426"/>
    <n v="-1176.5589405962901"/>
    <n v="-1550.7439246054253"/>
    <n v="-1825.4412606080803"/>
    <n v="-1809.1493173496813"/>
    <n v="-1755.7763237170507"/>
    <n v="-1799.705849401568"/>
    <n v="-1765.9840754305546"/>
    <n v="-1746.8405925892928"/>
    <n v="-1773.688924039591"/>
    <n v="-1624.7477895940087"/>
    <n v="-1668.8357734598155"/>
    <n v="-2956.8369265085494"/>
    <n v="-1448.8602485129679"/>
    <n v="-757.81084488165152"/>
    <n v="-456.47534734241685"/>
    <n v="-758.97798803487228"/>
    <n v="-1041.6517953688267"/>
  </r>
  <r>
    <x v="4"/>
    <s v="Overseas migrant departures"/>
    <x v="2"/>
    <x v="6"/>
    <s v="Temporary"/>
    <s v="Student"/>
    <n v="-110"/>
    <n v="-100"/>
    <n v="-100"/>
    <n v="-90"/>
    <n v="-130"/>
    <n v="-310"/>
    <n v="-480"/>
    <n v="-340"/>
    <n v="-300"/>
    <n v="-290"/>
    <n v="-230"/>
    <n v="-230"/>
    <n v="-250"/>
    <n v="-290"/>
    <n v="-300"/>
    <n v="-480"/>
    <n v="-270"/>
    <n v="-130"/>
    <n v="-150"/>
    <n v="-260"/>
    <n v="-440"/>
    <n v="1532562"/>
    <n v="1544852"/>
    <n v="1561300"/>
    <n v="1578489"/>
    <n v="1597880"/>
    <n v="1618578"/>
    <n v="1632482"/>
    <n v="1647183"/>
    <n v="1663082"/>
    <n v="1678052"/>
    <n v="1693107"/>
    <n v="1705937"/>
    <n v="1719580"/>
    <n v="1735654"/>
    <n v="1755715"/>
    <n v="1778928"/>
    <n v="1794514"/>
    <n v="1807839"/>
    <n v="1840187"/>
    <n v="1870937"/>
    <n v="1891227"/>
    <n v="-71.775236499404272"/>
    <n v="-64.73111987426627"/>
    <n v="-64.049189777749305"/>
    <n v="-57.016551905018027"/>
    <n v="-81.357799083786006"/>
    <n v="-191.52614208274176"/>
    <n v="-294.03080707781157"/>
    <n v="-206.41300936204416"/>
    <n v="-180.38797846408053"/>
    <n v="-172.819435869687"/>
    <n v="-135.84492887927343"/>
    <n v="-134.82326721326754"/>
    <n v="-145.38433803603206"/>
    <n v="-167.08399254690164"/>
    <n v="-170.87055700953741"/>
    <n v="-269.8254229513505"/>
    <n v="-150.45856426865436"/>
    <n v="-71.909058273441389"/>
    <n v="-81.513454882574422"/>
    <n v="-138.96780062610338"/>
    <n v="-232.65319287425572"/>
  </r>
  <r>
    <x v="4"/>
    <s v="Overseas migrant departures"/>
    <x v="2"/>
    <x v="7"/>
    <s v="Temporary"/>
    <s v="Student"/>
    <n v="-460"/>
    <n v="-760"/>
    <n v="-870"/>
    <n v="-970"/>
    <n v="-950"/>
    <n v="-1420"/>
    <n v="-1840"/>
    <n v="-1890"/>
    <n v="-1850"/>
    <n v="-1810"/>
    <n v="-1730"/>
    <n v="-1620"/>
    <n v="-1670"/>
    <n v="-1870"/>
    <n v="-1970"/>
    <n v="-3880"/>
    <n v="-1760"/>
    <n v="-920"/>
    <n v="-520"/>
    <n v="-840"/>
    <n v="-1030"/>
    <n v="1532562"/>
    <n v="1544852"/>
    <n v="1561300"/>
    <n v="1578489"/>
    <n v="1597880"/>
    <n v="1618578"/>
    <n v="1632482"/>
    <n v="1647183"/>
    <n v="1663082"/>
    <n v="1678052"/>
    <n v="1693107"/>
    <n v="1705937"/>
    <n v="1719580"/>
    <n v="1735654"/>
    <n v="1755715"/>
    <n v="1778928"/>
    <n v="1794514"/>
    <n v="1807839"/>
    <n v="1840187"/>
    <n v="1870937"/>
    <n v="1891227"/>
    <n v="-300.1509889975087"/>
    <n v="-491.95651104442368"/>
    <n v="-557.227951066419"/>
    <n v="-614.51172608741649"/>
    <n v="-594.53776253535932"/>
    <n v="-877.31329599191395"/>
    <n v="-1127.1180937982776"/>
    <n v="-1147.413493218422"/>
    <n v="-1112.3925338618301"/>
    <n v="-1078.6316514625291"/>
    <n v="-1021.790117222361"/>
    <n v="-949.62475167605839"/>
    <n v="-971.16737808069411"/>
    <n v="-1077.4036760782967"/>
    <n v="-1122.0499910292956"/>
    <n v="-2181.0888355234165"/>
    <n v="-980.76693745493219"/>
    <n v="-508.89487393512366"/>
    <n v="-282.57997692625804"/>
    <n v="-448.97289433048786"/>
    <n v="-544.61997422837135"/>
  </r>
  <r>
    <x v="4"/>
    <s v="Overseas migrant departures"/>
    <x v="2"/>
    <x v="8"/>
    <s v="Temporary"/>
    <s v="Student"/>
    <n v="-510"/>
    <n v="-580"/>
    <n v="-610"/>
    <n v="-660"/>
    <n v="-810"/>
    <n v="-770"/>
    <n v="-660"/>
    <n v="-750"/>
    <n v="-780"/>
    <n v="-920"/>
    <n v="-1030"/>
    <n v="-1130"/>
    <n v="-1130"/>
    <n v="-660"/>
    <n v="-660"/>
    <n v="-900"/>
    <n v="-570"/>
    <n v="-330"/>
    <n v="-180"/>
    <n v="-330"/>
    <n v="-500"/>
    <n v="1532562"/>
    <n v="1544852"/>
    <n v="1561300"/>
    <n v="1578489"/>
    <n v="1597880"/>
    <n v="1618578"/>
    <n v="1632482"/>
    <n v="1647183"/>
    <n v="1663082"/>
    <n v="1678052"/>
    <n v="1693107"/>
    <n v="1705937"/>
    <n v="1719580"/>
    <n v="1735654"/>
    <n v="1755715"/>
    <n v="1778928"/>
    <n v="1794514"/>
    <n v="1807839"/>
    <n v="1840187"/>
    <n v="1870937"/>
    <n v="1891227"/>
    <n v="-332.77609649723797"/>
    <n v="-375.44049527074441"/>
    <n v="-390.70005764427083"/>
    <n v="-418.12138063679885"/>
    <n v="-506.92167121435909"/>
    <n v="-475.72622388293922"/>
    <n v="-404.29235973199093"/>
    <n v="-455.32281476921509"/>
    <n v="-469.00874400660939"/>
    <n v="-548.25476206935184"/>
    <n v="-608.3490293289201"/>
    <n v="-662.39257369996665"/>
    <n v="-657.13720792286495"/>
    <n v="-380.26012096881061"/>
    <n v="-375.91522542098232"/>
    <n v="-505.92266803378214"/>
    <n v="-317.63474678938144"/>
    <n v="-182.53837869412044"/>
    <n v="-97.816145859089318"/>
    <n v="-176.38220848697739"/>
    <n v="-264.37862826619966"/>
  </r>
  <r>
    <x v="4"/>
    <s v="Overseas migrant departures"/>
    <x v="2"/>
    <x v="9"/>
    <s v="Temporary"/>
    <s v="Skilled"/>
    <n v="-190"/>
    <n v="-260"/>
    <n v="-230"/>
    <n v="-340"/>
    <n v="-420"/>
    <n v="-490"/>
    <n v="-450"/>
    <n v="-430"/>
    <n v="-550"/>
    <n v="-540"/>
    <n v="-590"/>
    <n v="-530"/>
    <n v="-460"/>
    <n v="-440"/>
    <n v="-430"/>
    <n v="-410"/>
    <n v="-310"/>
    <n v="-220"/>
    <n v="-160"/>
    <n v="-180"/>
    <n v="-230"/>
    <n v="1532562"/>
    <n v="1544852"/>
    <n v="1561300"/>
    <n v="1578489"/>
    <n v="1597880"/>
    <n v="1618578"/>
    <n v="1632482"/>
    <n v="1647183"/>
    <n v="1663082"/>
    <n v="1678052"/>
    <n v="1693107"/>
    <n v="1705937"/>
    <n v="1719580"/>
    <n v="1735654"/>
    <n v="1755715"/>
    <n v="1778928"/>
    <n v="1794514"/>
    <n v="1807839"/>
    <n v="1840187"/>
    <n v="1870937"/>
    <n v="1891227"/>
    <n v="-123.97540849897099"/>
    <n v="-168.30091167309232"/>
    <n v="-147.3131364888234"/>
    <n v="-215.39586275229033"/>
    <n v="-262.84827396300096"/>
    <n v="-302.73486974368859"/>
    <n v="-275.65388163544833"/>
    <n v="-261.05174713434997"/>
    <n v="-330.71129385081429"/>
    <n v="-321.80170817114129"/>
    <n v="-348.47177408161446"/>
    <n v="-310.67970270883387"/>
    <n v="-267.50718198629897"/>
    <n v="-253.50674731254037"/>
    <n v="-244.91446504700366"/>
    <n v="-230.47588210427855"/>
    <n v="-172.74872193808463"/>
    <n v="-121.69225246274695"/>
    <n v="-86.947685208079392"/>
    <n v="-96.208477356533109"/>
    <n v="-121.61416900245185"/>
  </r>
  <r>
    <x v="4"/>
    <s v="Overseas migrant departures"/>
    <x v="2"/>
    <x v="10"/>
    <s v="Temporary"/>
    <s v="Working holiday"/>
    <n v="-60"/>
    <n v="-40"/>
    <n v="-90"/>
    <n v="-160"/>
    <n v="-200"/>
    <n v="-370"/>
    <n v="-420"/>
    <n v="-550"/>
    <n v="-770"/>
    <n v="-1080"/>
    <n v="-1110"/>
    <n v="-1070"/>
    <n v="-890"/>
    <n v="-630"/>
    <n v="-620"/>
    <n v="-510"/>
    <n v="-230"/>
    <n v="-120"/>
    <n v="-80"/>
    <n v="-290"/>
    <n v="-550"/>
    <n v="1532562"/>
    <n v="1544852"/>
    <n v="1561300"/>
    <n v="1578489"/>
    <n v="1597880"/>
    <n v="1618578"/>
    <n v="1632482"/>
    <n v="1647183"/>
    <n v="1663082"/>
    <n v="1678052"/>
    <n v="1693107"/>
    <n v="1705937"/>
    <n v="1719580"/>
    <n v="1735654"/>
    <n v="1755715"/>
    <n v="1778928"/>
    <n v="1794514"/>
    <n v="1807839"/>
    <n v="1840187"/>
    <n v="1870937"/>
    <n v="1891227"/>
    <n v="-39.150128999675054"/>
    <n v="-25.892447949706508"/>
    <n v="-57.644270799974386"/>
    <n v="-101.36275894225426"/>
    <n v="-125.16584474428619"/>
    <n v="-228.59571796972403"/>
    <n v="-257.27695619308514"/>
    <n v="-333.90339749742441"/>
    <n v="-462.99581139114002"/>
    <n v="-643.60341634228257"/>
    <n v="-655.59943937388482"/>
    <n v="-627.22128660085332"/>
    <n v="-517.56824340827416"/>
    <n v="-362.97557001568288"/>
    <n v="-353.13248448637734"/>
    <n v="-286.68951188580985"/>
    <n v="-128.16840659922408"/>
    <n v="-66.377592252407425"/>
    <n v="-43.473842604039696"/>
    <n v="-155.00254685219224"/>
    <n v="-290.8164910928196"/>
  </r>
  <r>
    <x v="4"/>
    <s v="Overseas migrant departures"/>
    <x v="2"/>
    <x v="11"/>
    <s v="Temporary"/>
    <s v="Visitor"/>
    <n v="-410"/>
    <n v="-430"/>
    <n v="-390"/>
    <n v="-640"/>
    <n v="-560"/>
    <n v="-490"/>
    <n v="-570"/>
    <n v="-550"/>
    <n v="-530"/>
    <n v="-490"/>
    <n v="-460"/>
    <n v="-530"/>
    <n v="-560"/>
    <n v="-640"/>
    <n v="-880"/>
    <n v="-610"/>
    <n v="-750"/>
    <n v="-970"/>
    <n v="-850"/>
    <n v="-850"/>
    <n v="-800"/>
    <n v="1532562"/>
    <n v="1544852"/>
    <n v="1561300"/>
    <n v="1578489"/>
    <n v="1597880"/>
    <n v="1618578"/>
    <n v="1632482"/>
    <n v="1647183"/>
    <n v="1663082"/>
    <n v="1678052"/>
    <n v="1693107"/>
    <n v="1705937"/>
    <n v="1719580"/>
    <n v="1735654"/>
    <n v="1755715"/>
    <n v="1778928"/>
    <n v="1794514"/>
    <n v="1807839"/>
    <n v="1840187"/>
    <n v="1870937"/>
    <n v="1891227"/>
    <n v="-267.52588149777949"/>
    <n v="-278.34381545934497"/>
    <n v="-249.79184013322228"/>
    <n v="-405.45103576901704"/>
    <n v="-350.4643652840013"/>
    <n v="-302.73486974368859"/>
    <n v="-349.16158340490125"/>
    <n v="-333.90339749742441"/>
    <n v="-318.68542861987561"/>
    <n v="-292.00525371085041"/>
    <n v="-271.68985775854685"/>
    <n v="-310.67970270883387"/>
    <n v="-325.66091720071176"/>
    <n v="-368.73708700005875"/>
    <n v="-501.22030056130978"/>
    <n v="-342.90314166734123"/>
    <n v="-417.94045630181768"/>
    <n v="-536.55220404029342"/>
    <n v="-461.90957766792178"/>
    <n v="-454.31780973918416"/>
    <n v="-423.00580522591946"/>
  </r>
  <r>
    <x v="4"/>
    <s v="Overseas migrant departures"/>
    <x v="2"/>
    <x v="12"/>
    <s v="Temporary"/>
    <s v="Other"/>
    <n v="-490"/>
    <n v="-540"/>
    <n v="-550"/>
    <n v="-580"/>
    <n v="-750"/>
    <n v="-740"/>
    <n v="-860"/>
    <n v="-800"/>
    <n v="-920"/>
    <n v="-970"/>
    <n v="-840"/>
    <n v="-980"/>
    <n v="-980"/>
    <n v="-1220"/>
    <n v="-1190"/>
    <n v="-1550"/>
    <n v="-2030"/>
    <n v="-1640"/>
    <n v="-1550"/>
    <n v="-1830"/>
    <n v="-2050"/>
    <n v="1532562"/>
    <n v="1544852"/>
    <n v="1561300"/>
    <n v="1578489"/>
    <n v="1597880"/>
    <n v="1618578"/>
    <n v="1632482"/>
    <n v="1647183"/>
    <n v="1663082"/>
    <n v="1678052"/>
    <n v="1693107"/>
    <n v="1705937"/>
    <n v="1719580"/>
    <n v="1735654"/>
    <n v="1755715"/>
    <n v="1778928"/>
    <n v="1794514"/>
    <n v="1807839"/>
    <n v="1840187"/>
    <n v="1870937"/>
    <n v="1891227"/>
    <n v="-319.72605349734624"/>
    <n v="-349.54804732103787"/>
    <n v="-352.27054377762119"/>
    <n v="-367.44000116567173"/>
    <n v="-469.3719177910732"/>
    <n v="-457.19143593944807"/>
    <n v="-526.80519601441233"/>
    <n v="-485.67766908716277"/>
    <n v="-553.1898006231803"/>
    <n v="-578.05121652964272"/>
    <n v="-496.12930547212903"/>
    <n v="-574.46435595218338"/>
    <n v="-569.90660510124565"/>
    <n v="-702.90507209386203"/>
    <n v="-677.78654280449848"/>
    <n v="-871.31126161373595"/>
    <n v="-1131.2255017235866"/>
    <n v="-907.16042744956826"/>
    <n v="-842.3057004532692"/>
    <n v="-978.11951979141998"/>
    <n v="-1083.9523758914188"/>
  </r>
  <r>
    <x v="4"/>
    <s v="Overseas migrant departures"/>
    <x v="3"/>
    <x v="4"/>
    <s v="Sub total"/>
    <s v="Sub total"/>
    <n v="-2220"/>
    <n v="-2710"/>
    <n v="-2830"/>
    <n v="-3430"/>
    <n v="-3810"/>
    <n v="-4600"/>
    <n v="-5290"/>
    <n v="-5310"/>
    <n v="-5700"/>
    <n v="-6100"/>
    <n v="-5990"/>
    <n v="-6090"/>
    <n v="-5930"/>
    <n v="-5740"/>
    <n v="-6040"/>
    <n v="-8340"/>
    <n v="-5920"/>
    <n v="-4330"/>
    <n v="-3480"/>
    <n v="-4580"/>
    <n v="-5600"/>
    <n v="1532562"/>
    <n v="1544852"/>
    <n v="1561300"/>
    <n v="1578489"/>
    <n v="1597880"/>
    <n v="1618578"/>
    <n v="1632482"/>
    <n v="1647183"/>
    <n v="1663082"/>
    <n v="1678052"/>
    <n v="1693107"/>
    <n v="1705937"/>
    <n v="1719580"/>
    <n v="1735654"/>
    <n v="1755715"/>
    <n v="1778928"/>
    <n v="1794514"/>
    <n v="1807839"/>
    <n v="1840187"/>
    <n v="1870937"/>
    <n v="1891227"/>
    <n v="-1448.554772987977"/>
    <n v="-1754.2133485926161"/>
    <n v="-1812.5920707103055"/>
    <n v="-2172.9641448245757"/>
    <n v="-2384.4093423786517"/>
    <n v="-2842.0008180019745"/>
    <n v="-3240.4645196700485"/>
    <n v="-3223.6855285660431"/>
    <n v="-3427.3715908175304"/>
    <n v="-3635.1674441554851"/>
    <n v="-3537.8744521167296"/>
    <n v="-3569.8856405599972"/>
    <n v="-3448.5164982146803"/>
    <n v="-3307.1107490317768"/>
    <n v="-3440.1938811253535"/>
    <n v="-4688.2167237797148"/>
    <n v="-3298.9433350756808"/>
    <n v="-2395.1247871077016"/>
    <n v="-1891.1121532757268"/>
    <n v="-2447.9712571828982"/>
    <n v="-2961.0406365814365"/>
  </r>
  <r>
    <x v="4"/>
    <s v="Overseas migrant departures"/>
    <x v="4"/>
    <x v="13"/>
    <s v="NZ"/>
    <s v="NZ"/>
    <n v="-340"/>
    <n v="-340"/>
    <n v="-330"/>
    <n v="-380"/>
    <n v="-340"/>
    <n v="-360"/>
    <n v="-340"/>
    <n v="-350"/>
    <n v="-410"/>
    <n v="-510"/>
    <n v="-490"/>
    <n v="-500"/>
    <n v="-460"/>
    <n v="-360"/>
    <n v="-420"/>
    <n v="-380"/>
    <n v="-300"/>
    <n v="-280"/>
    <n v="-300"/>
    <n v="-270"/>
    <n v="-250"/>
    <n v="1532562"/>
    <n v="1544852"/>
    <n v="1561300"/>
    <n v="1578489"/>
    <n v="1597880"/>
    <n v="1618578"/>
    <n v="1632482"/>
    <n v="1647183"/>
    <n v="1663082"/>
    <n v="1678052"/>
    <n v="1693107"/>
    <n v="1705937"/>
    <n v="1719580"/>
    <n v="1735654"/>
    <n v="1755715"/>
    <n v="1778928"/>
    <n v="1794514"/>
    <n v="1807839"/>
    <n v="1840187"/>
    <n v="1870937"/>
    <n v="1891227"/>
    <n v="-221.85073099815864"/>
    <n v="-220.08580757250533"/>
    <n v="-211.36232626657272"/>
    <n v="-240.73655248785388"/>
    <n v="-212.78193606528652"/>
    <n v="-222.41745532189367"/>
    <n v="-208.27182168011652"/>
    <n v="-212.4839802256337"/>
    <n v="-246.53023723424337"/>
    <n v="-303.9238354949668"/>
    <n v="-289.40876152540858"/>
    <n v="-293.09405915927726"/>
    <n v="-267.50718198629897"/>
    <n v="-207.41461143753307"/>
    <n v="-239.2187798133524"/>
    <n v="-213.61179316981912"/>
    <n v="-167.17618252072705"/>
    <n v="-154.88104858895068"/>
    <n v="-163.02690976514884"/>
    <n v="-144.31271603479968"/>
    <n v="-132.18931413309983"/>
  </r>
  <r>
    <x v="4"/>
    <s v="Overseas migrant departures"/>
    <x v="5"/>
    <x v="14"/>
    <s v="Austtralian"/>
    <s v="Australian"/>
    <n v="-4470"/>
    <n v="-4310"/>
    <n v="-4350"/>
    <n v="-4570"/>
    <n v="-3760"/>
    <n v="-3760"/>
    <n v="-3850"/>
    <n v="-3730"/>
    <n v="-3670"/>
    <n v="-3950"/>
    <n v="-4450"/>
    <n v="-4360"/>
    <n v="-4160"/>
    <n v="-4030"/>
    <n v="-3780"/>
    <n v="-2640"/>
    <n v="-1750"/>
    <n v="-3000"/>
    <n v="-4050"/>
    <n v="-3810"/>
    <n v="-3650"/>
    <n v="1532562"/>
    <n v="1544852"/>
    <n v="1561300"/>
    <n v="1578489"/>
    <n v="1597880"/>
    <n v="1618578"/>
    <n v="1632482"/>
    <n v="1647183"/>
    <n v="1663082"/>
    <n v="1678052"/>
    <n v="1693107"/>
    <n v="1705937"/>
    <n v="1719580"/>
    <n v="1735654"/>
    <n v="1755715"/>
    <n v="1778928"/>
    <n v="1794514"/>
    <n v="1807839"/>
    <n v="1840187"/>
    <n v="1870937"/>
    <n v="1891227"/>
    <n v="-2916.6846104757915"/>
    <n v="-2789.9112665808761"/>
    <n v="-2786.1397553320949"/>
    <n v="-2895.1738022881373"/>
    <n v="-2353.1178811925802"/>
    <n v="-2323.0267555842224"/>
    <n v="-2358.3720984366137"/>
    <n v="-2264.4721321188963"/>
    <n v="-2206.746269877252"/>
    <n v="-2353.9199023629781"/>
    <n v="-2628.30405875116"/>
    <n v="-2555.7801958688979"/>
    <n v="-2419.1953849195734"/>
    <n v="-2321.8913447034947"/>
    <n v="-2152.9690183201715"/>
    <n v="-1484.0398262324277"/>
    <n v="-975.1943980375745"/>
    <n v="-1659.439806310186"/>
    <n v="-2200.8632818295096"/>
    <n v="-2036.4127707132845"/>
    <n v="-1929.9639863432576"/>
  </r>
  <r>
    <x v="4"/>
    <s v="Overseas migrant departures"/>
    <x v="6"/>
    <x v="15"/>
    <s v="Total"/>
    <s v="Total"/>
    <n v="-8070"/>
    <n v="-8690"/>
    <n v="-8860"/>
    <n v="-9830"/>
    <n v="-9250"/>
    <n v="-10280"/>
    <n v="-10990"/>
    <n v="-10630"/>
    <n v="-10900"/>
    <n v="-11980"/>
    <n v="-12130"/>
    <n v="-12120"/>
    <n v="-11640"/>
    <n v="-11380"/>
    <n v="-11510"/>
    <n v="-12810"/>
    <n v="-8840"/>
    <n v="-8570"/>
    <n v="-8780"/>
    <n v="-9680"/>
    <n v="-10380"/>
    <n v="1532562"/>
    <n v="1544852"/>
    <n v="1561300"/>
    <n v="1578489"/>
    <n v="1597880"/>
    <n v="1618578"/>
    <n v="1632482"/>
    <n v="1647183"/>
    <n v="1663082"/>
    <n v="1678052"/>
    <n v="1693107"/>
    <n v="1705937"/>
    <n v="1719580"/>
    <n v="1735654"/>
    <n v="1755715"/>
    <n v="1778928"/>
    <n v="1794514"/>
    <n v="1807839"/>
    <n v="1840187"/>
    <n v="1870937"/>
    <n v="1891227"/>
    <n v="-5265.6923504562947"/>
    <n v="-5625.1343170737391"/>
    <n v="-5674.7582143085892"/>
    <n v="-6227.4745025147467"/>
    <n v="-5788.9203194232359"/>
    <n v="-6351.2540019696298"/>
    <n v="-6732.0803537190604"/>
    <n v="-6453.4420279956757"/>
    <n v="-6554.0965508615927"/>
    <n v="-7139.23048868569"/>
    <n v="-7164.3434230677685"/>
    <n v="-7104.5999940208812"/>
    <n v="-6769.0947789576521"/>
    <n v="-6556.6063282197947"/>
    <n v="-6555.7337039325857"/>
    <n v="-7200.9659750141655"/>
    <n v="-4926.1248449440909"/>
    <n v="-4740.4663800260978"/>
    <n v="-4771.2542257933574"/>
    <n v="-5173.878115618003"/>
    <n v="-5488.5003228063051"/>
  </r>
  <r>
    <x v="5"/>
    <s v="Overseas migrant arrivals"/>
    <x v="0"/>
    <x v="0"/>
    <s v="Permanent"/>
    <s v="Family"/>
    <n v="2710"/>
    <n v="2890"/>
    <n v="3150"/>
    <n v="3330"/>
    <n v="3560"/>
    <n v="3800"/>
    <n v="3940"/>
    <n v="3870"/>
    <n v="4270"/>
    <n v="3950"/>
    <n v="3510"/>
    <n v="3560"/>
    <n v="3020"/>
    <n v="2580"/>
    <n v="2360"/>
    <n v="2060"/>
    <n v="1230"/>
    <n v="2510"/>
    <n v="2220"/>
    <n v="2250"/>
    <n v="2310"/>
    <n v="1994241"/>
    <n v="2029936"/>
    <n v="2076867"/>
    <n v="2135006"/>
    <n v="2208928"/>
    <n v="2263747"/>
    <n v="2319063"/>
    <n v="2385947"/>
    <n v="2457489"/>
    <n v="2502188"/>
    <n v="2528619"/>
    <n v="2547745"/>
    <n v="2569606"/>
    <n v="2599928"/>
    <n v="2636404"/>
    <n v="2688799"/>
    <n v="2728187"/>
    <n v="2763240"/>
    <n v="2839523"/>
    <n v="2937647"/>
    <n v="3009838"/>
    <n v="1358.9129899545742"/>
    <n v="1423.6902050113897"/>
    <n v="1516.7076177723466"/>
    <n v="1559.7145862821931"/>
    <n v="1611.6414840139653"/>
    <n v="1678.6328154162104"/>
    <n v="1698.9620376850478"/>
    <n v="1621.9974710251317"/>
    <n v="1737.545925943107"/>
    <n v="1578.6183931822868"/>
    <n v="1388.1094779403304"/>
    <n v="1397.3140954059375"/>
    <n v="1175.2774549872627"/>
    <n v="992.33517235861916"/>
    <n v="895.15870860459927"/>
    <n v="766.14131439352661"/>
    <n v="450.84886043368732"/>
    <n v="908.35396129181686"/>
    <n v="781.82145381460191"/>
    <n v="765.91911826029468"/>
    <n v="767.48316686811722"/>
  </r>
  <r>
    <x v="5"/>
    <s v="Overseas migrant arrivals"/>
    <x v="0"/>
    <x v="1"/>
    <s v="Permanent"/>
    <s v="Skilled"/>
    <n v="6190"/>
    <n v="7860"/>
    <n v="8960"/>
    <n v="9450"/>
    <n v="8750"/>
    <n v="7080"/>
    <n v="5880"/>
    <n v="9210"/>
    <n v="9080"/>
    <n v="8600"/>
    <n v="6540"/>
    <n v="5540"/>
    <n v="4540"/>
    <n v="3390"/>
    <n v="2560"/>
    <n v="1800"/>
    <n v="950"/>
    <n v="2130"/>
    <n v="3970"/>
    <n v="5110"/>
    <n v="4980"/>
    <n v="1994241"/>
    <n v="2029936"/>
    <n v="2076867"/>
    <n v="2135006"/>
    <n v="2208928"/>
    <n v="2263747"/>
    <n v="2319063"/>
    <n v="2385947"/>
    <n v="2457489"/>
    <n v="2502188"/>
    <n v="2528619"/>
    <n v="2547745"/>
    <n v="2569606"/>
    <n v="2599928"/>
    <n v="2636404"/>
    <n v="2688799"/>
    <n v="2728187"/>
    <n v="2763240"/>
    <n v="2839523"/>
    <n v="2937647"/>
    <n v="3009838"/>
    <n v="3103.9377888630311"/>
    <n v="3872.0432565361666"/>
    <n v="4314.190557219119"/>
    <n v="4426.2170691791971"/>
    <n v="3961.1974677309536"/>
    <n v="3127.5579824070446"/>
    <n v="2535.5067973573809"/>
    <n v="3860.1025085636857"/>
    <n v="3694.8283390078245"/>
    <n v="3436.9919446500421"/>
    <n v="2586.3920187264275"/>
    <n v="2174.4719349856441"/>
    <n v="1766.8078296828385"/>
    <n v="1303.8822613549298"/>
    <n v="971.01961611346371"/>
    <n v="669.44386694579998"/>
    <n v="348.21659952195358"/>
    <n v="770.83423806835447"/>
    <n v="1398.1221493891755"/>
    <n v="1739.4874196933804"/>
    <n v="1654.5741000013954"/>
  </r>
  <r>
    <x v="5"/>
    <s v="Overseas migrant arrivals"/>
    <x v="0"/>
    <x v="2"/>
    <s v="Permanent"/>
    <s v="Special eligibility"/>
    <n v="1780"/>
    <n v="1380"/>
    <n v="1680"/>
    <n v="1440"/>
    <n v="1710"/>
    <n v="1170"/>
    <n v="810"/>
    <n v="750"/>
    <n v="520"/>
    <n v="820"/>
    <n v="730"/>
    <n v="880"/>
    <n v="990"/>
    <n v="660"/>
    <n v="650"/>
    <n v="540"/>
    <n v="40"/>
    <n v="350"/>
    <n v="850"/>
    <n v="880"/>
    <n v="690"/>
    <n v="1994241"/>
    <n v="2029936"/>
    <n v="2076867"/>
    <n v="2135006"/>
    <n v="2208928"/>
    <n v="2263747"/>
    <n v="2319063"/>
    <n v="2385947"/>
    <n v="2457489"/>
    <n v="2502188"/>
    <n v="2528619"/>
    <n v="2547745"/>
    <n v="2569606"/>
    <n v="2599928"/>
    <n v="2636404"/>
    <n v="2688799"/>
    <n v="2728187"/>
    <n v="2763240"/>
    <n v="2839523"/>
    <n v="2937647"/>
    <n v="3009838"/>
    <n v="892.57015576352114"/>
    <n v="679.82438855215139"/>
    <n v="808.91072947858481"/>
    <n v="674.47117244635376"/>
    <n v="774.131162265135"/>
    <n v="516.84220895709632"/>
    <n v="349.27899759514941"/>
    <n v="314.34059515990924"/>
    <n v="211.5980987096992"/>
    <n v="327.71318542012034"/>
    <n v="288.69513358872968"/>
    <n v="345.40348425764745"/>
    <n v="385.27307299251322"/>
    <n v="253.85318362662352"/>
    <n v="246.5479494038091"/>
    <n v="200.83316008374001"/>
    <n v="14.6617515588191"/>
    <n v="126.66290296897844"/>
    <n v="299.34605213622149"/>
    <n v="299.55947736402635"/>
    <n v="229.24821867489214"/>
  </r>
  <r>
    <x v="5"/>
    <s v="Overseas migrant arrivals"/>
    <x v="0"/>
    <x v="3"/>
    <s v="Permanent"/>
    <s v="Other"/>
    <n v="590"/>
    <n v="600"/>
    <n v="600"/>
    <n v="640"/>
    <n v="610"/>
    <n v="580"/>
    <n v="680"/>
    <n v="670"/>
    <n v="710"/>
    <n v="710"/>
    <n v="750"/>
    <n v="740"/>
    <n v="760"/>
    <n v="890"/>
    <n v="1030"/>
    <n v="1600"/>
    <n v="690"/>
    <n v="970"/>
    <n v="1120"/>
    <n v="980"/>
    <n v="830"/>
    <n v="1994241"/>
    <n v="2029936"/>
    <n v="2076867"/>
    <n v="2135006"/>
    <n v="2208928"/>
    <n v="2263747"/>
    <n v="2319063"/>
    <n v="2385947"/>
    <n v="2457489"/>
    <n v="2502188"/>
    <n v="2528619"/>
    <n v="2547745"/>
    <n v="2569606"/>
    <n v="2599928"/>
    <n v="2636404"/>
    <n v="2688799"/>
    <n v="2728187"/>
    <n v="2763240"/>
    <n v="2839523"/>
    <n v="2937647"/>
    <n v="3009838"/>
    <n v="295.85190556206595"/>
    <n v="295.57582110963102"/>
    <n v="288.89668909949455"/>
    <n v="299.76496553171279"/>
    <n v="276.15205203610077"/>
    <n v="256.21237708984268"/>
    <n v="293.22187452432297"/>
    <n v="280.81093167618559"/>
    <n v="288.91278862285856"/>
    <n v="283.75166054668955"/>
    <n v="296.60458930348938"/>
    <n v="290.45292994393077"/>
    <n v="295.76518734778796"/>
    <n v="342.31717186014379"/>
    <n v="390.68367367065139"/>
    <n v="595.06121506293334"/>
    <n v="252.91521438962945"/>
    <n v="351.03718822831166"/>
    <n v="394.43244516772711"/>
    <n v="333.60032706448391"/>
    <n v="275.76235000023257"/>
  </r>
  <r>
    <x v="5"/>
    <s v="Overseas migrant arrivals"/>
    <x v="1"/>
    <x v="4"/>
    <s v="Sub total"/>
    <s v="Sub total"/>
    <n v="11260"/>
    <n v="12720"/>
    <n v="14380"/>
    <n v="14860"/>
    <n v="14620"/>
    <n v="12620"/>
    <n v="11310"/>
    <n v="14500"/>
    <n v="14570"/>
    <n v="14070"/>
    <n v="11520"/>
    <n v="10720"/>
    <n v="9310"/>
    <n v="7520"/>
    <n v="6590"/>
    <n v="6000"/>
    <n v="2910"/>
    <n v="5950"/>
    <n v="8160"/>
    <n v="9220"/>
    <n v="8810"/>
    <n v="1994241"/>
    <n v="2029936"/>
    <n v="2076867"/>
    <n v="2135006"/>
    <n v="2208928"/>
    <n v="2263747"/>
    <n v="2319063"/>
    <n v="2385947"/>
    <n v="2457489"/>
    <n v="2502188"/>
    <n v="2528619"/>
    <n v="2547745"/>
    <n v="2569606"/>
    <n v="2599928"/>
    <n v="2636404"/>
    <n v="2688799"/>
    <n v="2728187"/>
    <n v="2763240"/>
    <n v="2839523"/>
    <n v="2937647"/>
    <n v="3009838"/>
    <n v="5646.2584010658693"/>
    <n v="6266.2074075241781"/>
    <n v="6923.8906487512195"/>
    <n v="6960.1677934394565"/>
    <n v="6618.5950832258904"/>
    <n v="5574.8279290927831"/>
    <n v="4876.9697071619012"/>
    <n v="6077.2515064249119"/>
    <n v="5928.8159580775337"/>
    <n v="5623.0786815379179"/>
    <n v="4555.8464917015963"/>
    <n v="4207.6424445931598"/>
    <n v="3623.1235450104023"/>
    <n v="2892.3877892003165"/>
    <n v="2499.6169024170804"/>
    <n v="2231.4795564859996"/>
    <n v="1066.6424259040894"/>
    <n v="2153.269350472634"/>
    <n v="2873.7221005077263"/>
    <n v="3138.5663423821852"/>
    <n v="2927.0678355446371"/>
  </r>
  <r>
    <x v="5"/>
    <s v="Overseas migrant arrivals"/>
    <x v="2"/>
    <x v="5"/>
    <s v="Temporary"/>
    <s v="Student"/>
    <n v="5710"/>
    <n v="5670"/>
    <n v="7290"/>
    <n v="10290"/>
    <n v="12610"/>
    <n v="9370"/>
    <n v="6780"/>
    <n v="6470"/>
    <n v="7360"/>
    <n v="8970"/>
    <n v="9280"/>
    <n v="10330"/>
    <n v="10040"/>
    <n v="8920"/>
    <n v="10700"/>
    <n v="8490"/>
    <n v="80"/>
    <n v="7540"/>
    <n v="30330"/>
    <n v="24820"/>
    <n v="15230"/>
    <n v="1994241"/>
    <n v="2029936"/>
    <n v="2076867"/>
    <n v="2135006"/>
    <n v="2208928"/>
    <n v="2263747"/>
    <n v="2319063"/>
    <n v="2385947"/>
    <n v="2457489"/>
    <n v="2502188"/>
    <n v="2528619"/>
    <n v="2547745"/>
    <n v="2569606"/>
    <n v="2599928"/>
    <n v="2636404"/>
    <n v="2688799"/>
    <n v="2728187"/>
    <n v="2763240"/>
    <n v="2839523"/>
    <n v="2937647"/>
    <n v="3009838"/>
    <n v="2863.2447131515196"/>
    <n v="2793.1915094860133"/>
    <n v="3510.0947725588589"/>
    <n v="4819.6585864395702"/>
    <n v="5708.6514363528368"/>
    <n v="4139.1551264341815"/>
    <n v="2923.5945724631024"/>
    <n v="2711.7115342461507"/>
    <n v="2994.9269355834354"/>
    <n v="3584.8625283152187"/>
    <n v="3669.9874516485083"/>
    <n v="4054.5659004335207"/>
    <n v="3907.2137907523565"/>
    <n v="3430.8642393173968"/>
    <n v="4058.558551724243"/>
    <n v="3157.5435724276899"/>
    <n v="29.3235031176382"/>
    <n v="2728.6808239602783"/>
    <n v="10681.371483872466"/>
    <n v="8448.9388956535622"/>
    <n v="5060.0730006066769"/>
  </r>
  <r>
    <x v="5"/>
    <s v="Overseas migrant arrivals"/>
    <x v="2"/>
    <x v="6"/>
    <s v="Temporary"/>
    <s v="Student"/>
    <n v="700"/>
    <n v="730"/>
    <n v="1310"/>
    <n v="1890"/>
    <n v="3900"/>
    <n v="2580"/>
    <n v="1080"/>
    <n v="1140"/>
    <n v="1030"/>
    <n v="1390"/>
    <n v="1340"/>
    <n v="1680"/>
    <n v="1460"/>
    <n v="1190"/>
    <n v="1170"/>
    <n v="860"/>
    <n v="10"/>
    <n v="1000"/>
    <n v="3640"/>
    <n v="1930"/>
    <n v="920"/>
    <n v="1994241"/>
    <n v="2029936"/>
    <n v="2076867"/>
    <n v="2135006"/>
    <n v="2208928"/>
    <n v="2263747"/>
    <n v="2319063"/>
    <n v="2385947"/>
    <n v="2457489"/>
    <n v="2502188"/>
    <n v="2528619"/>
    <n v="2547745"/>
    <n v="2569606"/>
    <n v="2599928"/>
    <n v="2636404"/>
    <n v="2688799"/>
    <n v="2728187"/>
    <n v="2763240"/>
    <n v="2839523"/>
    <n v="2937647"/>
    <n v="3009838"/>
    <n v="351.01073541262065"/>
    <n v="359.61724901671778"/>
    <n v="630.75777120056318"/>
    <n v="885.24341383583942"/>
    <n v="1765.5622999029392"/>
    <n v="1139.7033325720586"/>
    <n v="465.70533012686593"/>
    <n v="477.79770464306205"/>
    <n v="419.12700321344266"/>
    <n v="555.51381430971617"/>
    <n v="529.93353288890103"/>
    <n v="659.4066517645997"/>
    <n v="568.18049148390844"/>
    <n v="457.70498259951813"/>
    <n v="443.78630892685641"/>
    <n v="319.84540309632661"/>
    <n v="3.665437889704775"/>
    <n v="361.89400848279553"/>
    <n v="1281.9054467951132"/>
    <n v="656.98839921883052"/>
    <n v="305.66429156652288"/>
  </r>
  <r>
    <x v="5"/>
    <s v="Overseas migrant arrivals"/>
    <x v="2"/>
    <x v="7"/>
    <s v="Temporary"/>
    <s v="Student"/>
    <n v="3150"/>
    <n v="3250"/>
    <n v="4020"/>
    <n v="6040"/>
    <n v="6320"/>
    <n v="4570"/>
    <n v="3650"/>
    <n v="3320"/>
    <n v="4300"/>
    <n v="5290"/>
    <n v="5670"/>
    <n v="6480"/>
    <n v="6550"/>
    <n v="6100"/>
    <n v="7710"/>
    <n v="6210"/>
    <n v="30"/>
    <n v="5240"/>
    <n v="22950"/>
    <n v="20000"/>
    <n v="12770"/>
    <n v="1994241"/>
    <n v="2029936"/>
    <n v="2076867"/>
    <n v="2135006"/>
    <n v="2208928"/>
    <n v="2263747"/>
    <n v="2319063"/>
    <n v="2385947"/>
    <n v="2457489"/>
    <n v="2502188"/>
    <n v="2528619"/>
    <n v="2547745"/>
    <n v="2569606"/>
    <n v="2599928"/>
    <n v="2636404"/>
    <n v="2688799"/>
    <n v="2728187"/>
    <n v="2763240"/>
    <n v="2839523"/>
    <n v="2937647"/>
    <n v="3009838"/>
    <n v="1579.5483093567927"/>
    <n v="1601.0356976771682"/>
    <n v="1935.6078169666137"/>
    <n v="2829.0318622055397"/>
    <n v="2861.1163424068145"/>
    <n v="2018.7768332768637"/>
    <n v="1573.9115323732042"/>
    <n v="1391.4810345745316"/>
    <n v="1749.7535085609743"/>
    <n v="2114.1496961858979"/>
    <n v="2242.3306951343798"/>
    <n v="2543.4256568063129"/>
    <n v="2549.0289172736989"/>
    <n v="2346.2188183672779"/>
    <n v="2924.4379844667205"/>
    <n v="2309.58134096301"/>
    <n v="10.996313669114324"/>
    <n v="1896.3246044498487"/>
    <n v="8082.3434076779804"/>
    <n v="6808.1699400915086"/>
    <n v="4242.7532644614093"/>
  </r>
  <r>
    <x v="5"/>
    <s v="Overseas migrant arrivals"/>
    <x v="2"/>
    <x v="8"/>
    <s v="Temporary"/>
    <s v="Student"/>
    <n v="1860"/>
    <n v="1690"/>
    <n v="1960"/>
    <n v="2360"/>
    <n v="2390"/>
    <n v="2230"/>
    <n v="2050"/>
    <n v="2010"/>
    <n v="2030"/>
    <n v="2290"/>
    <n v="2270"/>
    <n v="2170"/>
    <n v="2030"/>
    <n v="1640"/>
    <n v="1820"/>
    <n v="1420"/>
    <n v="50"/>
    <n v="1300"/>
    <n v="3740"/>
    <n v="2890"/>
    <n v="1540"/>
    <n v="1994241"/>
    <n v="2029936"/>
    <n v="2076867"/>
    <n v="2135006"/>
    <n v="2208928"/>
    <n v="2263747"/>
    <n v="2319063"/>
    <n v="2385947"/>
    <n v="2457489"/>
    <n v="2502188"/>
    <n v="2528619"/>
    <n v="2547745"/>
    <n v="2569606"/>
    <n v="2599928"/>
    <n v="2636404"/>
    <n v="2688799"/>
    <n v="2728187"/>
    <n v="2763240"/>
    <n v="2839523"/>
    <n v="2937647"/>
    <n v="3009838"/>
    <n v="932.68566838210631"/>
    <n v="832.53856279212744"/>
    <n v="943.72918439168234"/>
    <n v="1105.383310398191"/>
    <n v="1081.9727940430832"/>
    <n v="985.09241536267086"/>
    <n v="883.97770996303245"/>
    <n v="842.43279502855682"/>
    <n v="826.04642380901805"/>
    <n v="915.19901781960425"/>
    <n v="897.72322362522777"/>
    <n v="851.73359186260791"/>
    <n v="790.00438199474934"/>
    <n v="630.78669870857959"/>
    <n v="690.33425833066553"/>
    <n v="528.11682836835337"/>
    <n v="18.327189448523875"/>
    <n v="470.46221102763423"/>
    <n v="1317.1226293993743"/>
    <n v="983.78055634322311"/>
    <n v="511.65544457874478"/>
  </r>
  <r>
    <x v="5"/>
    <s v="Overseas migrant arrivals"/>
    <x v="2"/>
    <x v="9"/>
    <s v="Temporary"/>
    <s v="Skilled"/>
    <n v="2820"/>
    <n v="6250"/>
    <n v="8140"/>
    <n v="11260"/>
    <n v="11850"/>
    <n v="5450"/>
    <n v="7660"/>
    <n v="13140"/>
    <n v="11100"/>
    <n v="5920"/>
    <n v="4690"/>
    <n v="3690"/>
    <n v="3120"/>
    <n v="2650"/>
    <n v="3200"/>
    <n v="2790"/>
    <n v="1150"/>
    <n v="3360"/>
    <n v="6960"/>
    <n v="8430"/>
    <n v="8170"/>
    <n v="1994241"/>
    <n v="2029936"/>
    <n v="2076867"/>
    <n v="2135006"/>
    <n v="2208928"/>
    <n v="2263747"/>
    <n v="2319063"/>
    <n v="2385947"/>
    <n v="2457489"/>
    <n v="2502188"/>
    <n v="2528619"/>
    <n v="2547745"/>
    <n v="2569606"/>
    <n v="2599928"/>
    <n v="2636404"/>
    <n v="2688799"/>
    <n v="2728187"/>
    <n v="2763240"/>
    <n v="2839523"/>
    <n v="2937647"/>
    <n v="3009838"/>
    <n v="1414.0718198051288"/>
    <n v="3078.9148032253233"/>
    <n v="3919.3650821164761"/>
    <n v="5273.9898623235713"/>
    <n v="5364.5931420127772"/>
    <n v="2407.5128536890384"/>
    <n v="3303.0581747886972"/>
    <n v="5507.2472272016093"/>
    <n v="4516.8055686108873"/>
    <n v="2365.9293386428199"/>
    <n v="1854.7673651111536"/>
    <n v="1448.3396101258172"/>
    <n v="1214.1939270067085"/>
    <n v="1019.2589948644733"/>
    <n v="1213.7745201418295"/>
    <n v="1037.6379937659899"/>
    <n v="421.52535731604911"/>
    <n v="1215.9638685021932"/>
    <n v="2451.1159092565899"/>
    <n v="2869.6436297485707"/>
    <n v="2714.4318066287951"/>
  </r>
  <r>
    <x v="5"/>
    <s v="Overseas migrant arrivals"/>
    <x v="2"/>
    <x v="10"/>
    <s v="Temporary"/>
    <s v="Working holiday"/>
    <n v="1350"/>
    <n v="1820"/>
    <n v="2510"/>
    <n v="4210"/>
    <n v="5520"/>
    <n v="5390"/>
    <n v="8920"/>
    <n v="12790"/>
    <n v="12510"/>
    <n v="9690"/>
    <n v="8330"/>
    <n v="6700"/>
    <n v="5360"/>
    <n v="5220"/>
    <n v="5560"/>
    <n v="5870"/>
    <n v="80"/>
    <n v="2630"/>
    <n v="11560"/>
    <n v="11620"/>
    <n v="13930"/>
    <n v="1994241"/>
    <n v="2029936"/>
    <n v="2076867"/>
    <n v="2135006"/>
    <n v="2208928"/>
    <n v="2263747"/>
    <n v="2319063"/>
    <n v="2385947"/>
    <n v="2457489"/>
    <n v="2502188"/>
    <n v="2528619"/>
    <n v="2547745"/>
    <n v="2569606"/>
    <n v="2599928"/>
    <n v="2636404"/>
    <n v="2688799"/>
    <n v="2728187"/>
    <n v="2763240"/>
    <n v="2839523"/>
    <n v="2937647"/>
    <n v="3009838"/>
    <n v="676.94927543862548"/>
    <n v="896.57999069921414"/>
    <n v="1208.5511493995523"/>
    <n v="1971.8914138882981"/>
    <n v="2498.9497167856989"/>
    <n v="2381.0081250245721"/>
    <n v="3846.3810599367075"/>
    <n v="5360.5549494603192"/>
    <n v="5090.5619516506486"/>
    <n v="3872.6106911231291"/>
    <n v="3294.2883051974218"/>
    <n v="2629.7765278707247"/>
    <n v="2085.922900242294"/>
    <n v="2007.7479068651132"/>
    <n v="2108.933228746429"/>
    <n v="2183.1308327621368"/>
    <n v="29.3235031176382"/>
    <n v="951.78124230975232"/>
    <n v="4071.1063090526122"/>
    <n v="3955.5467351931666"/>
    <n v="4628.1560668713737"/>
  </r>
  <r>
    <x v="5"/>
    <s v="Overseas migrant arrivals"/>
    <x v="2"/>
    <x v="11"/>
    <s v="Temporary"/>
    <s v="Visitor"/>
    <n v="4390"/>
    <n v="4740"/>
    <n v="5180"/>
    <n v="7030"/>
    <n v="5530"/>
    <n v="5360"/>
    <n v="6070"/>
    <n v="6620"/>
    <n v="6600"/>
    <n v="5760"/>
    <n v="6040"/>
    <n v="6860"/>
    <n v="7550"/>
    <n v="7160"/>
    <n v="8530"/>
    <n v="12050"/>
    <n v="810"/>
    <n v="4410"/>
    <n v="10880"/>
    <n v="8560"/>
    <n v="5990"/>
    <n v="1994241"/>
    <n v="2029936"/>
    <n v="2076867"/>
    <n v="2135006"/>
    <n v="2208928"/>
    <n v="2263747"/>
    <n v="2319063"/>
    <n v="2385947"/>
    <n v="2457489"/>
    <n v="2502188"/>
    <n v="2528619"/>
    <n v="2547745"/>
    <n v="2569606"/>
    <n v="2599928"/>
    <n v="2636404"/>
    <n v="2688799"/>
    <n v="2728187"/>
    <n v="2763240"/>
    <n v="2839523"/>
    <n v="2937647"/>
    <n v="3009838"/>
    <n v="2201.3387549448639"/>
    <n v="2335.0489867660854"/>
    <n v="2494.1414158923035"/>
    <n v="3292.7307932624076"/>
    <n v="2503.4767996059627"/>
    <n v="2367.7557606923392"/>
    <n v="2617.4364387685891"/>
    <n v="2774.5796532781324"/>
    <n v="2685.6681759307976"/>
    <n v="2301.9853024632844"/>
    <n v="2388.6556258574342"/>
    <n v="2692.5771613721149"/>
    <n v="2938.1936374681568"/>
    <n v="2753.9224163130671"/>
    <n v="3235.4677052530642"/>
    <n v="4481.5547759427163"/>
    <n v="296.90046906608677"/>
    <n v="1595.9525774091285"/>
    <n v="3831.6294673436346"/>
    <n v="2913.8967343591653"/>
    <n v="1990.1403331342087"/>
  </r>
  <r>
    <x v="5"/>
    <s v="Overseas migrant arrivals"/>
    <x v="2"/>
    <x v="12"/>
    <s v="Temporary"/>
    <s v="Other"/>
    <n v="1680"/>
    <n v="1410"/>
    <n v="1230"/>
    <n v="1020"/>
    <n v="900"/>
    <n v="660"/>
    <n v="780"/>
    <n v="960"/>
    <n v="960"/>
    <n v="980"/>
    <n v="850"/>
    <n v="1020"/>
    <n v="910"/>
    <n v="950"/>
    <n v="1130"/>
    <n v="1490"/>
    <n v="890"/>
    <n v="3070"/>
    <n v="6060"/>
    <n v="4880"/>
    <n v="2890"/>
    <n v="1994241"/>
    <n v="2029936"/>
    <n v="2076867"/>
    <n v="2135006"/>
    <n v="2208928"/>
    <n v="2263747"/>
    <n v="2319063"/>
    <n v="2385947"/>
    <n v="2457489"/>
    <n v="2502188"/>
    <n v="2528619"/>
    <n v="2547745"/>
    <n v="2569606"/>
    <n v="2599928"/>
    <n v="2636404"/>
    <n v="2688799"/>
    <n v="2728187"/>
    <n v="2763240"/>
    <n v="2839523"/>
    <n v="2937647"/>
    <n v="3009838"/>
    <n v="842.42576499028962"/>
    <n v="694.60317960763291"/>
    <n v="592.23821265396396"/>
    <n v="477.75041381616722"/>
    <n v="407.43745382375522"/>
    <n v="291.55201530913126"/>
    <n v="336.34273842495872"/>
    <n v="402.35596180468383"/>
    <n v="390.64264377175238"/>
    <n v="391.657221599656"/>
    <n v="336.15186787728794"/>
    <n v="400.35403857136413"/>
    <n v="354.13989537695659"/>
    <n v="365.3947340080187"/>
    <n v="428.61412742508355"/>
    <n v="554.15075652735663"/>
    <n v="326.22397218372498"/>
    <n v="1111.0146060421823"/>
    <n v="2134.161265818238"/>
    <n v="1661.1934653823282"/>
    <n v="960.18456807309894"/>
  </r>
  <r>
    <x v="5"/>
    <s v="Overseas migrant arrivals"/>
    <x v="3"/>
    <x v="4"/>
    <s v="Sub total"/>
    <s v="Sub total"/>
    <n v="15960"/>
    <n v="19890"/>
    <n v="24350"/>
    <n v="33800"/>
    <n v="36410"/>
    <n v="26240"/>
    <n v="30210"/>
    <n v="39980"/>
    <n v="38530"/>
    <n v="31320"/>
    <n v="29190"/>
    <n v="28600"/>
    <n v="26970"/>
    <n v="24900"/>
    <n v="29120"/>
    <n v="30680"/>
    <n v="3000"/>
    <n v="21010"/>
    <n v="65790"/>
    <n v="58310"/>
    <n v="46220"/>
    <n v="1994241"/>
    <n v="2029936"/>
    <n v="2076867"/>
    <n v="2135006"/>
    <n v="2208928"/>
    <n v="2263747"/>
    <n v="2319063"/>
    <n v="2385947"/>
    <n v="2457489"/>
    <n v="2502188"/>
    <n v="2528619"/>
    <n v="2547745"/>
    <n v="2569606"/>
    <n v="2599928"/>
    <n v="2636404"/>
    <n v="2688799"/>
    <n v="2728187"/>
    <n v="2763240"/>
    <n v="2839523"/>
    <n v="2937647"/>
    <n v="3009838"/>
    <n v="8003.0447674077514"/>
    <n v="9798.3384697842685"/>
    <n v="11724.390632621155"/>
    <n v="15831.33724214358"/>
    <n v="16483.108548581033"/>
    <n v="11591.401335926674"/>
    <n v="13026.812984382053"/>
    <n v="16756.449325990896"/>
    <n v="15678.605275547521"/>
    <n v="12517.045082144106"/>
    <n v="11543.850615691807"/>
    <n v="11225.613238373542"/>
    <n v="10495.772503644528"/>
    <n v="9577.1882913680693"/>
    <n v="11045.348133290649"/>
    <n v="11410.298798831747"/>
    <n v="1099.6313669114325"/>
    <n v="7603.3931182235347"/>
    <n v="23169.384435343542"/>
    <n v="19849.219460336793"/>
    <n v="15356.308213265964"/>
  </r>
  <r>
    <x v="5"/>
    <s v="Overseas migrant arrivals"/>
    <x v="4"/>
    <x v="13"/>
    <s v="NZ"/>
    <s v="NZ"/>
    <n v="3480"/>
    <n v="4090"/>
    <n v="5040"/>
    <n v="7530"/>
    <n v="7230"/>
    <n v="5410"/>
    <n v="8500"/>
    <n v="13060"/>
    <n v="10600"/>
    <n v="5830"/>
    <n v="4330"/>
    <n v="3390"/>
    <n v="2920"/>
    <n v="2990"/>
    <n v="3230"/>
    <n v="2530"/>
    <n v="1420"/>
    <n v="3050"/>
    <n v="6390"/>
    <n v="7370"/>
    <n v="7420"/>
    <n v="1994241"/>
    <n v="2029936"/>
    <n v="2076867"/>
    <n v="2135006"/>
    <n v="2208928"/>
    <n v="2263747"/>
    <n v="2319063"/>
    <n v="2385947"/>
    <n v="2457489"/>
    <n v="2502188"/>
    <n v="2528619"/>
    <n v="2547745"/>
    <n v="2569606"/>
    <n v="2599928"/>
    <n v="2636404"/>
    <n v="2688799"/>
    <n v="2728187"/>
    <n v="2763240"/>
    <n v="2839523"/>
    <n v="2937647"/>
    <n v="3009838"/>
    <n v="1745.0247989084569"/>
    <n v="2014.8418472306519"/>
    <n v="2426.7321884357543"/>
    <n v="3526.922172584058"/>
    <n v="3273.0808790508336"/>
    <n v="2389.843034579394"/>
    <n v="3665.273431554037"/>
    <n v="5473.7175637178862"/>
    <n v="4313.3458583130987"/>
    <n v="2329.9608182918309"/>
    <n v="1712.3971622454785"/>
    <n v="1330.58842231071"/>
    <n v="1136.3609829678169"/>
    <n v="1150.0318470357643"/>
    <n v="1225.1536562681592"/>
    <n v="940.94054631826339"/>
    <n v="520.49218033807801"/>
    <n v="1103.7767258725264"/>
    <n v="2250.3779684123001"/>
    <n v="2508.810622923721"/>
    <n v="2465.2489602430428"/>
  </r>
  <r>
    <x v="5"/>
    <s v="Overseas migrant arrivals"/>
    <x v="5"/>
    <x v="14"/>
    <s v="Austtralian"/>
    <s v="Australian"/>
    <n v="7980"/>
    <n v="8630"/>
    <n v="8260"/>
    <n v="8660"/>
    <n v="9040"/>
    <n v="8400"/>
    <n v="9360"/>
    <n v="8250"/>
    <n v="8580"/>
    <n v="7680"/>
    <n v="7410"/>
    <n v="8120"/>
    <n v="8770"/>
    <n v="8340"/>
    <n v="8740"/>
    <n v="10860"/>
    <n v="5570"/>
    <n v="6120"/>
    <n v="6840"/>
    <n v="6400"/>
    <n v="7100"/>
    <n v="1994241"/>
    <n v="2029936"/>
    <n v="2076867"/>
    <n v="2135006"/>
    <n v="2208928"/>
    <n v="2263747"/>
    <n v="2319063"/>
    <n v="2385947"/>
    <n v="2457489"/>
    <n v="2502188"/>
    <n v="2528619"/>
    <n v="2547745"/>
    <n v="2569606"/>
    <n v="2599928"/>
    <n v="2636404"/>
    <n v="2688799"/>
    <n v="2728187"/>
    <n v="2763240"/>
    <n v="2839523"/>
    <n v="2937647"/>
    <n v="3009838"/>
    <n v="4001.5223837038757"/>
    <n v="4251.3655602935269"/>
    <n v="3977.144419936375"/>
    <n v="4056.1946898509887"/>
    <n v="4092.4828695186079"/>
    <n v="3710.6620130253068"/>
    <n v="4036.1128610995047"/>
    <n v="3457.7465467590018"/>
    <n v="3491.3686287100372"/>
    <n v="3069.3137366177125"/>
    <n v="2930.4533423184753"/>
    <n v="3187.1321501955654"/>
    <n v="3412.974596105395"/>
    <n v="3207.7811385546061"/>
    <n v="3315.1216581373724"/>
    <n v="4038.97799723966"/>
    <n v="2041.6489045655596"/>
    <n v="2214.7913319147087"/>
    <n v="2408.8552901314761"/>
    <n v="2178.6143808292827"/>
    <n v="2358.9309457851223"/>
  </r>
  <r>
    <x v="5"/>
    <s v="Overseas migrant arrivals"/>
    <x v="6"/>
    <x v="15"/>
    <s v="Total"/>
    <s v="Total"/>
    <n v="39980"/>
    <n v="47170"/>
    <n v="53830"/>
    <n v="66150"/>
    <n v="69710"/>
    <n v="57920"/>
    <n v="64930"/>
    <n v="77980"/>
    <n v="74380"/>
    <n v="60030"/>
    <n v="53290"/>
    <n v="51540"/>
    <n v="48640"/>
    <n v="44190"/>
    <n v="48080"/>
    <n v="50400"/>
    <n v="12970"/>
    <n v="36360"/>
    <n v="87290"/>
    <n v="81310"/>
    <n v="69540"/>
    <n v="1994241"/>
    <n v="2029936"/>
    <n v="2076867"/>
    <n v="2135006"/>
    <n v="2208928"/>
    <n v="2263747"/>
    <n v="2319063"/>
    <n v="2385947"/>
    <n v="2457489"/>
    <n v="2502188"/>
    <n v="2528619"/>
    <n v="2547745"/>
    <n v="2569606"/>
    <n v="2599928"/>
    <n v="2636404"/>
    <n v="2688799"/>
    <n v="2728187"/>
    <n v="2763240"/>
    <n v="2839523"/>
    <n v="2937647"/>
    <n v="3009838"/>
    <n v="20047.727431137962"/>
    <n v="23237.185802902161"/>
    <n v="25918.847957042988"/>
    <n v="30983.519484254379"/>
    <n v="31558.294340059972"/>
    <n v="25585.898070764975"/>
    <n v="27998.376930682778"/>
    <n v="32683.039480759631"/>
    <n v="30266.666503898898"/>
    <n v="23991.00307410954"/>
    <n v="21074.744751977265"/>
    <n v="20229.654066635398"/>
    <n v="18928.971990258429"/>
    <n v="16996.624521909838"/>
    <n v="18236.962165130986"/>
    <n v="18744.428274482398"/>
    <n v="4754.072942947093"/>
    <n v="13158.466148434445"/>
    <n v="30741.078695259734"/>
    <n v="27678.61489144203"/>
    <n v="23104.233516886954"/>
  </r>
  <r>
    <x v="5"/>
    <s v="Overseas migrant departures"/>
    <x v="0"/>
    <x v="0"/>
    <s v="Permanent"/>
    <s v="Family"/>
    <n v="-370"/>
    <n v="-390"/>
    <n v="-430"/>
    <n v="-510"/>
    <n v="-490"/>
    <n v="-610"/>
    <n v="-600"/>
    <n v="-580"/>
    <n v="-620"/>
    <n v="-710"/>
    <n v="-780"/>
    <n v="-700"/>
    <n v="-710"/>
    <n v="-620"/>
    <n v="-620"/>
    <n v="-600"/>
    <n v="-310"/>
    <n v="-550"/>
    <n v="-560"/>
    <n v="-510"/>
    <n v="-530"/>
    <n v="1994241"/>
    <n v="2029936"/>
    <n v="2076867"/>
    <n v="2135006"/>
    <n v="2208928"/>
    <n v="2263747"/>
    <n v="2319063"/>
    <n v="2385947"/>
    <n v="2457489"/>
    <n v="2502188"/>
    <n v="2528619"/>
    <n v="2547745"/>
    <n v="2569606"/>
    <n v="2599928"/>
    <n v="2636404"/>
    <n v="2688799"/>
    <n v="2728187"/>
    <n v="2763240"/>
    <n v="2839523"/>
    <n v="2937647"/>
    <n v="3009838"/>
    <n v="-185.53424586095662"/>
    <n v="-192.12428372126016"/>
    <n v="-207.04262718797111"/>
    <n v="-238.87520690808361"/>
    <n v="-221.82705819293341"/>
    <n v="-269.46474142207586"/>
    <n v="-258.72518340381441"/>
    <n v="-243.09006025699651"/>
    <n v="-252.29004076925673"/>
    <n v="-283.75166054668955"/>
    <n v="-308.46877287562893"/>
    <n v="-274.75277156858317"/>
    <n v="-276.30695133806506"/>
    <n v="-238.46814219470693"/>
    <n v="-235.16881327747947"/>
    <n v="-223.14795564859998"/>
    <n v="-113.62857458084802"/>
    <n v="-199.04170466553754"/>
    <n v="-197.21622258386355"/>
    <n v="-173.60833347233347"/>
    <n v="-176.08921144593162"/>
  </r>
  <r>
    <x v="5"/>
    <s v="Overseas migrant departures"/>
    <x v="0"/>
    <x v="1"/>
    <s v="Permanent"/>
    <s v="Skilled"/>
    <n v="-790"/>
    <n v="-770"/>
    <n v="-830"/>
    <n v="-890"/>
    <n v="-900"/>
    <n v="-1230"/>
    <n v="-1110"/>
    <n v="-1170"/>
    <n v="-1190"/>
    <n v="-1380"/>
    <n v="-1530"/>
    <n v="-1740"/>
    <n v="-1510"/>
    <n v="-1090"/>
    <n v="-860"/>
    <n v="-700"/>
    <n v="-350"/>
    <n v="-500"/>
    <n v="-440"/>
    <n v="-520"/>
    <n v="-660"/>
    <n v="1994241"/>
    <n v="2029936"/>
    <n v="2076867"/>
    <n v="2135006"/>
    <n v="2208928"/>
    <n v="2263747"/>
    <n v="2319063"/>
    <n v="2385947"/>
    <n v="2457489"/>
    <n v="2502188"/>
    <n v="2528619"/>
    <n v="2547745"/>
    <n v="2569606"/>
    <n v="2599928"/>
    <n v="2636404"/>
    <n v="2688799"/>
    <n v="2728187"/>
    <n v="2763240"/>
    <n v="2839523"/>
    <n v="2937647"/>
    <n v="3009838"/>
    <n v="-396.14068710852899"/>
    <n v="-379.32230375735986"/>
    <n v="-399.64041992096753"/>
    <n v="-416.8606551925381"/>
    <n v="-407.43745382375522"/>
    <n v="-543.3469376215628"/>
    <n v="-478.64158929705661"/>
    <n v="-490.37132844945847"/>
    <n v="-484.23411050873472"/>
    <n v="-551.51731204849523"/>
    <n v="-605.07336217911836"/>
    <n v="-682.95688932762107"/>
    <n v="-587.63872749363134"/>
    <n v="-419.24237901972668"/>
    <n v="-326.20190228811668"/>
    <n v="-260.33928159003329"/>
    <n v="-128.29032613966712"/>
    <n v="-180.94700424139776"/>
    <n v="-154.95560345874992"/>
    <n v="-177.01241844237924"/>
    <n v="-219.28090481946202"/>
  </r>
  <r>
    <x v="5"/>
    <s v="Overseas migrant departures"/>
    <x v="0"/>
    <x v="2"/>
    <s v="Permanent"/>
    <s v="Special eligibility"/>
    <n v="-20"/>
    <n v="-20"/>
    <n v="-10"/>
    <n v="-10"/>
    <n v="-10"/>
    <n v="-10"/>
    <n v="-10"/>
    <n v="-20"/>
    <n v="-10"/>
    <n v="-10"/>
    <n v="-10"/>
    <n v="-20"/>
    <n v="-10"/>
    <n v="-10"/>
    <n v="-20"/>
    <n v="-10"/>
    <n v="0"/>
    <n v="-10"/>
    <n v="-10"/>
    <n v="-10"/>
    <n v="-20"/>
    <n v="1994241"/>
    <n v="2029936"/>
    <n v="2076867"/>
    <n v="2135006"/>
    <n v="2208928"/>
    <n v="2263747"/>
    <n v="2319063"/>
    <n v="2385947"/>
    <n v="2457489"/>
    <n v="2502188"/>
    <n v="2528619"/>
    <n v="2547745"/>
    <n v="2569606"/>
    <n v="2599928"/>
    <n v="2636404"/>
    <n v="2688799"/>
    <n v="2728187"/>
    <n v="2763240"/>
    <n v="2839523"/>
    <n v="2937647"/>
    <n v="3009838"/>
    <n v="-10.028878154646305"/>
    <n v="-9.8525273703210345"/>
    <n v="-4.8149448183249097"/>
    <n v="-4.6838275864330123"/>
    <n v="-4.5270828202639466"/>
    <n v="-4.4174547774110797"/>
    <n v="-4.3120863900635733"/>
    <n v="-8.3824158709309131"/>
    <n v="-4.0691942059557542"/>
    <n v="-3.9965022612209791"/>
    <n v="-3.9547278573798579"/>
    <n v="-7.8500791876738054"/>
    <n v="-3.8916472019445787"/>
    <n v="-3.8462603579791437"/>
    <n v="-7.5860907508864353"/>
    <n v="-3.7191325941433333"/>
    <n v="0"/>
    <n v="-3.6189400848279556"/>
    <n v="-3.5217182604261348"/>
    <n v="-3.4040849700457541"/>
    <n v="-6.6448759036200622"/>
  </r>
  <r>
    <x v="5"/>
    <s v="Overseas migrant departures"/>
    <x v="0"/>
    <x v="3"/>
    <s v="Permanent"/>
    <s v="Other"/>
    <n v="-800"/>
    <n v="-700"/>
    <n v="-680"/>
    <n v="-640"/>
    <n v="-670"/>
    <n v="-760"/>
    <n v="-750"/>
    <n v="-780"/>
    <n v="-770"/>
    <n v="-920"/>
    <n v="-920"/>
    <n v="-990"/>
    <n v="-960"/>
    <n v="-930"/>
    <n v="-1060"/>
    <n v="-1020"/>
    <n v="-660"/>
    <n v="-1050"/>
    <n v="-1110"/>
    <n v="-930"/>
    <n v="-1000"/>
    <n v="1994241"/>
    <n v="2029936"/>
    <n v="2076867"/>
    <n v="2135006"/>
    <n v="2208928"/>
    <n v="2263747"/>
    <n v="2319063"/>
    <n v="2385947"/>
    <n v="2457489"/>
    <n v="2502188"/>
    <n v="2528619"/>
    <n v="2547745"/>
    <n v="2569606"/>
    <n v="2599928"/>
    <n v="2636404"/>
    <n v="2688799"/>
    <n v="2728187"/>
    <n v="2763240"/>
    <n v="2839523"/>
    <n v="2937647"/>
    <n v="3009838"/>
    <n v="-401.15512618585217"/>
    <n v="-344.83845796123626"/>
    <n v="-327.41624764609389"/>
    <n v="-299.76496553171279"/>
    <n v="-303.31454895768445"/>
    <n v="-335.72656308324207"/>
    <n v="-323.40647925476799"/>
    <n v="-326.91421896630561"/>
    <n v="-313.32795385859305"/>
    <n v="-367.67820803233008"/>
    <n v="-363.83496287894701"/>
    <n v="-388.57891978985339"/>
    <n v="-373.59813138667954"/>
    <n v="-357.70221329206038"/>
    <n v="-402.06280979698107"/>
    <n v="-379.35152460261997"/>
    <n v="-241.91890072051513"/>
    <n v="-379.9887089069353"/>
    <n v="-390.91072690730095"/>
    <n v="-316.57990221425518"/>
    <n v="-332.24379518100312"/>
  </r>
  <r>
    <x v="5"/>
    <s v="Overseas migrant departures"/>
    <x v="1"/>
    <x v="4"/>
    <s v="Sub total"/>
    <s v="Sub total"/>
    <n v="-1980"/>
    <n v="-1880"/>
    <n v="-1940"/>
    <n v="-2040"/>
    <n v="-2070"/>
    <n v="-2610"/>
    <n v="-2470"/>
    <n v="-2560"/>
    <n v="-2590"/>
    <n v="-3020"/>
    <n v="-3240"/>
    <n v="-3460"/>
    <n v="-3190"/>
    <n v="-2650"/>
    <n v="-2550"/>
    <n v="-2320"/>
    <n v="-1310"/>
    <n v="-2100"/>
    <n v="-2120"/>
    <n v="-1970"/>
    <n v="-2210"/>
    <n v="1994241"/>
    <n v="2029936"/>
    <n v="2076867"/>
    <n v="2135006"/>
    <n v="2208928"/>
    <n v="2263747"/>
    <n v="2319063"/>
    <n v="2385947"/>
    <n v="2457489"/>
    <n v="2502188"/>
    <n v="2528619"/>
    <n v="2547745"/>
    <n v="2569606"/>
    <n v="2599928"/>
    <n v="2636404"/>
    <n v="2688799"/>
    <n v="2728187"/>
    <n v="2763240"/>
    <n v="2839523"/>
    <n v="2937647"/>
    <n v="3009838"/>
    <n v="-992.85893730998407"/>
    <n v="-926.13757281017729"/>
    <n v="-934.09929475503247"/>
    <n v="-955.50082763233445"/>
    <n v="-937.10614379463709"/>
    <n v="-1152.9556969042919"/>
    <n v="-1065.0853383457024"/>
    <n v="-1072.9492314791569"/>
    <n v="-1053.9212993425404"/>
    <n v="-1206.9436828887358"/>
    <n v="-1281.3318257910742"/>
    <n v="-1358.0636994675683"/>
    <n v="-1241.4354574203205"/>
    <n v="-1019.2589948644733"/>
    <n v="-967.22657073802043"/>
    <n v="-862.83876184125324"/>
    <n v="-480.17236355132547"/>
    <n v="-759.9774178138706"/>
    <n v="-746.60427121034058"/>
    <n v="-670.60473909901361"/>
    <n v="-734.25878735001686"/>
  </r>
  <r>
    <x v="5"/>
    <s v="Overseas migrant departures"/>
    <x v="2"/>
    <x v="5"/>
    <s v="Temporary"/>
    <s v="Student"/>
    <n v="-2160"/>
    <n v="-2670"/>
    <n v="-2500"/>
    <n v="-2210"/>
    <n v="-2660"/>
    <n v="-3590"/>
    <n v="-3970"/>
    <n v="-3590"/>
    <n v="-3370"/>
    <n v="-3730"/>
    <n v="-3680"/>
    <n v="-3720"/>
    <n v="-3830"/>
    <n v="-3960"/>
    <n v="-3930"/>
    <n v="-4150"/>
    <n v="-2430"/>
    <n v="-1540"/>
    <n v="-830"/>
    <n v="-1690"/>
    <n v="-2930"/>
    <n v="1994241"/>
    <n v="2029936"/>
    <n v="2076867"/>
    <n v="2135006"/>
    <n v="2208928"/>
    <n v="2263747"/>
    <n v="2319063"/>
    <n v="2385947"/>
    <n v="2457489"/>
    <n v="2502188"/>
    <n v="2528619"/>
    <n v="2547745"/>
    <n v="2569606"/>
    <n v="2599928"/>
    <n v="2636404"/>
    <n v="2688799"/>
    <n v="2728187"/>
    <n v="2763240"/>
    <n v="2839523"/>
    <n v="2937647"/>
    <n v="3009838"/>
    <n v="-1083.1188407018008"/>
    <n v="-1315.3124039378581"/>
    <n v="-1203.7362045812274"/>
    <n v="-1035.1258966016958"/>
    <n v="-1204.2040301902098"/>
    <n v="-1585.8662650905778"/>
    <n v="-1711.8982968552384"/>
    <n v="-1504.643648832099"/>
    <n v="-1371.318447407089"/>
    <n v="-1490.6953434354252"/>
    <n v="-1455.339851515788"/>
    <n v="-1460.1147289073278"/>
    <n v="-1490.5008783447736"/>
    <n v="-1523.1191017597412"/>
    <n v="-1490.6668325491844"/>
    <n v="-1543.4400265694833"/>
    <n v="-890.70140719826031"/>
    <n v="-557.31677306350514"/>
    <n v="-292.30261561536923"/>
    <n v="-575.29035993773255"/>
    <n v="-973.47431988033907"/>
  </r>
  <r>
    <x v="5"/>
    <s v="Overseas migrant departures"/>
    <x v="2"/>
    <x v="6"/>
    <s v="Temporary"/>
    <s v="Student"/>
    <n v="-270"/>
    <n v="-340"/>
    <n v="-290"/>
    <n v="-350"/>
    <n v="-450"/>
    <n v="-750"/>
    <n v="-930"/>
    <n v="-610"/>
    <n v="-590"/>
    <n v="-700"/>
    <n v="-760"/>
    <n v="-900"/>
    <n v="-1050"/>
    <n v="-1310"/>
    <n v="-1160"/>
    <n v="-950"/>
    <n v="-420"/>
    <n v="-340"/>
    <n v="-210"/>
    <n v="-450"/>
    <n v="-750"/>
    <n v="1994241"/>
    <n v="2029936"/>
    <n v="2076867"/>
    <n v="2135006"/>
    <n v="2208928"/>
    <n v="2263747"/>
    <n v="2319063"/>
    <n v="2385947"/>
    <n v="2457489"/>
    <n v="2502188"/>
    <n v="2528619"/>
    <n v="2547745"/>
    <n v="2569606"/>
    <n v="2599928"/>
    <n v="2636404"/>
    <n v="2688799"/>
    <n v="2728187"/>
    <n v="2763240"/>
    <n v="2839523"/>
    <n v="2937647"/>
    <n v="3009838"/>
    <n v="-135.3898550877251"/>
    <n v="-167.49296529545759"/>
    <n v="-139.63339973142237"/>
    <n v="-163.93396552515543"/>
    <n v="-203.71872691187761"/>
    <n v="-331.30910830583099"/>
    <n v="-401.0240342759123"/>
    <n v="-255.66368406339285"/>
    <n v="-240.08245815138949"/>
    <n v="-279.75515828546855"/>
    <n v="-300.55931716086923"/>
    <n v="-353.25356344532128"/>
    <n v="-408.6229562041807"/>
    <n v="-503.8601068952679"/>
    <n v="-439.99326355141324"/>
    <n v="-353.31759644361665"/>
    <n v="-153.94839136760055"/>
    <n v="-123.04396288415049"/>
    <n v="-73.956083468948833"/>
    <n v="-153.18382365205895"/>
    <n v="-249.1828463857523"/>
  </r>
  <r>
    <x v="5"/>
    <s v="Overseas migrant departures"/>
    <x v="2"/>
    <x v="7"/>
    <s v="Temporary"/>
    <s v="Student"/>
    <n v="-1230"/>
    <n v="-1650"/>
    <n v="-1620"/>
    <n v="-1310"/>
    <n v="-1550"/>
    <n v="-1990"/>
    <n v="-2270"/>
    <n v="-2120"/>
    <n v="-1980"/>
    <n v="-2040"/>
    <n v="-1770"/>
    <n v="-1640"/>
    <n v="-1680"/>
    <n v="-1880"/>
    <n v="-2020"/>
    <n v="-2350"/>
    <n v="-1510"/>
    <n v="-820"/>
    <n v="-410"/>
    <n v="-830"/>
    <n v="-1580"/>
    <n v="1994241"/>
    <n v="2029936"/>
    <n v="2076867"/>
    <n v="2135006"/>
    <n v="2208928"/>
    <n v="2263747"/>
    <n v="2319063"/>
    <n v="2385947"/>
    <n v="2457489"/>
    <n v="2502188"/>
    <n v="2528619"/>
    <n v="2547745"/>
    <n v="2569606"/>
    <n v="2599928"/>
    <n v="2636404"/>
    <n v="2688799"/>
    <n v="2728187"/>
    <n v="2763240"/>
    <n v="2839523"/>
    <n v="2937647"/>
    <n v="3009838"/>
    <n v="-616.77600651074761"/>
    <n v="-812.8335080514853"/>
    <n v="-780.02106056863533"/>
    <n v="-613.5814138227247"/>
    <n v="-701.6978371409117"/>
    <n v="-879.07350070480493"/>
    <n v="-978.84361054443104"/>
    <n v="-888.53608231867679"/>
    <n v="-805.7004527792393"/>
    <n v="-815.28646128907974"/>
    <n v="-699.98683075623501"/>
    <n v="-643.70649338925205"/>
    <n v="-653.79672992668918"/>
    <n v="-723.09694730007914"/>
    <n v="-766.19516583952998"/>
    <n v="-873.99615962368318"/>
    <n v="-553.481121345421"/>
    <n v="-296.7530869558924"/>
    <n v="-144.39044867747151"/>
    <n v="-282.53905251379763"/>
    <n v="-524.9451963859849"/>
  </r>
  <r>
    <x v="5"/>
    <s v="Overseas migrant departures"/>
    <x v="2"/>
    <x v="8"/>
    <s v="Temporary"/>
    <s v="Student"/>
    <n v="-660"/>
    <n v="-690"/>
    <n v="-580"/>
    <n v="-550"/>
    <n v="-660"/>
    <n v="-850"/>
    <n v="-770"/>
    <n v="-860"/>
    <n v="-800"/>
    <n v="-990"/>
    <n v="-1140"/>
    <n v="-1180"/>
    <n v="-1110"/>
    <n v="-770"/>
    <n v="-750"/>
    <n v="-850"/>
    <n v="-500"/>
    <n v="-380"/>
    <n v="-210"/>
    <n v="-400"/>
    <n v="-610"/>
    <n v="1994241"/>
    <n v="2029936"/>
    <n v="2076867"/>
    <n v="2135006"/>
    <n v="2208928"/>
    <n v="2263747"/>
    <n v="2319063"/>
    <n v="2385947"/>
    <n v="2457489"/>
    <n v="2502188"/>
    <n v="2528619"/>
    <n v="2547745"/>
    <n v="2569606"/>
    <n v="2599928"/>
    <n v="2636404"/>
    <n v="2688799"/>
    <n v="2728187"/>
    <n v="2763240"/>
    <n v="2839523"/>
    <n v="2937647"/>
    <n v="3009838"/>
    <n v="-330.952979103328"/>
    <n v="-339.9121942760757"/>
    <n v="-279.26679946284474"/>
    <n v="-257.61051725381571"/>
    <n v="-298.78746613742049"/>
    <n v="-375.4836560799418"/>
    <n v="-332.03065203489513"/>
    <n v="-360.44388245002926"/>
    <n v="-325.53553647646032"/>
    <n v="-395.65372386087694"/>
    <n v="-450.83897574130384"/>
    <n v="-463.15467207275452"/>
    <n v="-431.97283941584817"/>
    <n v="-296.16204756439407"/>
    <n v="-284.47840315824129"/>
    <n v="-316.12627050218333"/>
    <n v="-183.27189448523873"/>
    <n v="-137.51972322346231"/>
    <n v="-73.956083468948833"/>
    <n v="-136.16339880183017"/>
    <n v="-202.6687150604119"/>
  </r>
  <r>
    <x v="5"/>
    <s v="Overseas migrant departures"/>
    <x v="2"/>
    <x v="9"/>
    <s v="Temporary"/>
    <s v="Skilled"/>
    <n v="-720"/>
    <n v="-760"/>
    <n v="-1050"/>
    <n v="-1460"/>
    <n v="-2360"/>
    <n v="-2560"/>
    <n v="-2020"/>
    <n v="-2180"/>
    <n v="-3810"/>
    <n v="-5140"/>
    <n v="-5080"/>
    <n v="-4420"/>
    <n v="-2940"/>
    <n v="-2120"/>
    <n v="-1880"/>
    <n v="-1400"/>
    <n v="-1210"/>
    <n v="-880"/>
    <n v="-680"/>
    <n v="-880"/>
    <n v="-1370"/>
    <n v="1994241"/>
    <n v="2029936"/>
    <n v="2076867"/>
    <n v="2135006"/>
    <n v="2208928"/>
    <n v="2263747"/>
    <n v="2319063"/>
    <n v="2385947"/>
    <n v="2457489"/>
    <n v="2502188"/>
    <n v="2528619"/>
    <n v="2547745"/>
    <n v="2569606"/>
    <n v="2599928"/>
    <n v="2636404"/>
    <n v="2688799"/>
    <n v="2728187"/>
    <n v="2763240"/>
    <n v="2839523"/>
    <n v="2937647"/>
    <n v="3009838"/>
    <n v="-361.03961356726694"/>
    <n v="-374.39604007219936"/>
    <n v="-505.56920592411552"/>
    <n v="-683.83882761921973"/>
    <n v="-1068.3915455822914"/>
    <n v="-1130.8684230172364"/>
    <n v="-871.04145079284183"/>
    <n v="-913.68332993146964"/>
    <n v="-1550.3629924691422"/>
    <n v="-2054.2021622675834"/>
    <n v="-2009.0017515489678"/>
    <n v="-1734.8675004759111"/>
    <n v="-1144.144277371706"/>
    <n v="-815.40719589157857"/>
    <n v="-713.0925305833249"/>
    <n v="-520.67856318006659"/>
    <n v="-443.51798465427777"/>
    <n v="-318.46672746486013"/>
    <n v="-239.47684170897716"/>
    <n v="-299.55947736402635"/>
    <n v="-455.17399939797423"/>
  </r>
  <r>
    <x v="5"/>
    <s v="Overseas migrant departures"/>
    <x v="2"/>
    <x v="10"/>
    <s v="Temporary"/>
    <s v="Working holiday"/>
    <n v="-390"/>
    <n v="-320"/>
    <n v="-690"/>
    <n v="-1440"/>
    <n v="-2040"/>
    <n v="-2920"/>
    <n v="-2890"/>
    <n v="-3240"/>
    <n v="-4600"/>
    <n v="-5850"/>
    <n v="-5480"/>
    <n v="-5050"/>
    <n v="-4240"/>
    <n v="-3080"/>
    <n v="-2880"/>
    <n v="-2840"/>
    <n v="-980"/>
    <n v="-660"/>
    <n v="-480"/>
    <n v="-2120"/>
    <n v="-4570"/>
    <n v="1994241"/>
    <n v="2029936"/>
    <n v="2076867"/>
    <n v="2135006"/>
    <n v="2208928"/>
    <n v="2263747"/>
    <n v="2319063"/>
    <n v="2385947"/>
    <n v="2457489"/>
    <n v="2502188"/>
    <n v="2528619"/>
    <n v="2547745"/>
    <n v="2569606"/>
    <n v="2599928"/>
    <n v="2636404"/>
    <n v="2688799"/>
    <n v="2728187"/>
    <n v="2763240"/>
    <n v="2839523"/>
    <n v="2937647"/>
    <n v="3009838"/>
    <n v="-195.56312401560294"/>
    <n v="-157.64043792513655"/>
    <n v="-332.23119246441877"/>
    <n v="-674.47117244635376"/>
    <n v="-923.52489533384517"/>
    <n v="-1289.8967950040353"/>
    <n v="-1246.1929667283725"/>
    <n v="-1357.9513710908082"/>
    <n v="-1871.8293347396468"/>
    <n v="-2337.9538228142733"/>
    <n v="-2167.1908658441621"/>
    <n v="-1982.1449948876357"/>
    <n v="-1650.0584136245013"/>
    <n v="-1184.6481902575763"/>
    <n v="-1092.3970681276467"/>
    <n v="-1056.2336567367067"/>
    <n v="-359.21291319106791"/>
    <n v="-238.85004559864507"/>
    <n v="-169.04247650045448"/>
    <n v="-721.66601364969995"/>
    <n v="-1518.3541439771841"/>
  </r>
  <r>
    <x v="5"/>
    <s v="Overseas migrant departures"/>
    <x v="2"/>
    <x v="11"/>
    <s v="Temporary"/>
    <s v="Visitor"/>
    <n v="-1730"/>
    <n v="-1600"/>
    <n v="-1290"/>
    <n v="-2700"/>
    <n v="-1980"/>
    <n v="-1930"/>
    <n v="-1780"/>
    <n v="-1510"/>
    <n v="-1530"/>
    <n v="-1830"/>
    <n v="-1490"/>
    <n v="-2030"/>
    <n v="-1950"/>
    <n v="-2090"/>
    <n v="-2610"/>
    <n v="-1540"/>
    <n v="-1380"/>
    <n v="-1980"/>
    <n v="-2090"/>
    <n v="-1750"/>
    <n v="-1980"/>
    <n v="1994241"/>
    <n v="2029936"/>
    <n v="2076867"/>
    <n v="2135006"/>
    <n v="2208928"/>
    <n v="2263747"/>
    <n v="2319063"/>
    <n v="2385947"/>
    <n v="2457489"/>
    <n v="2502188"/>
    <n v="2528619"/>
    <n v="2547745"/>
    <n v="2569606"/>
    <n v="2599928"/>
    <n v="2636404"/>
    <n v="2688799"/>
    <n v="2728187"/>
    <n v="2763240"/>
    <n v="2839523"/>
    <n v="2937647"/>
    <n v="3009838"/>
    <n v="-867.49796037690533"/>
    <n v="-788.20218962568276"/>
    <n v="-621.12788156391332"/>
    <n v="-1264.6334483369135"/>
    <n v="-896.36239841226154"/>
    <n v="-852.56877204033844"/>
    <n v="-767.55137743131604"/>
    <n v="-632.87239825528388"/>
    <n v="-622.58671351123041"/>
    <n v="-731.35991380343933"/>
    <n v="-589.25445074959885"/>
    <n v="-796.78303754889134"/>
    <n v="-758.8712043791927"/>
    <n v="-803.86841481764111"/>
    <n v="-989.98484299067979"/>
    <n v="-572.74641949807324"/>
    <n v="-505.83042877925891"/>
    <n v="-716.55013679593515"/>
    <n v="-736.03911642906223"/>
    <n v="-595.71486975800701"/>
    <n v="-657.84271445838613"/>
  </r>
  <r>
    <x v="5"/>
    <s v="Overseas migrant departures"/>
    <x v="2"/>
    <x v="12"/>
    <s v="Temporary"/>
    <s v="Other"/>
    <n v="-930"/>
    <n v="-970"/>
    <n v="-1100"/>
    <n v="-1410"/>
    <n v="-1790"/>
    <n v="-2130"/>
    <n v="-2030"/>
    <n v="-1860"/>
    <n v="-2430"/>
    <n v="-2730"/>
    <n v="-2320"/>
    <n v="-2640"/>
    <n v="-2810"/>
    <n v="-3250"/>
    <n v="-3220"/>
    <n v="-3100"/>
    <n v="-3670"/>
    <n v="-3460"/>
    <n v="-2600"/>
    <n v="-4800"/>
    <n v="-4490"/>
    <n v="1994241"/>
    <n v="2029936"/>
    <n v="2076867"/>
    <n v="2135006"/>
    <n v="2208928"/>
    <n v="2263747"/>
    <n v="2319063"/>
    <n v="2385947"/>
    <n v="2457489"/>
    <n v="2502188"/>
    <n v="2528619"/>
    <n v="2547745"/>
    <n v="2569606"/>
    <n v="2599928"/>
    <n v="2636404"/>
    <n v="2688799"/>
    <n v="2728187"/>
    <n v="2763240"/>
    <n v="2839523"/>
    <n v="2937647"/>
    <n v="3009838"/>
    <n v="-466.34283419105316"/>
    <n v="-477.84757746057016"/>
    <n v="-529.64393001574012"/>
    <n v="-660.41968968705476"/>
    <n v="-810.34782482724654"/>
    <n v="-940.91786758856006"/>
    <n v="-875.35353718290526"/>
    <n v="-779.56467599657492"/>
    <n v="-988.8141920472483"/>
    <n v="-1091.0451173133274"/>
    <n v="-917.49686291212709"/>
    <n v="-1036.2104527729423"/>
    <n v="-1093.5528637464265"/>
    <n v="-1250.0346163432218"/>
    <n v="-1221.3606108927161"/>
    <n v="-1152.9311041844333"/>
    <n v="-1345.2157055216524"/>
    <n v="-1252.1532693504728"/>
    <n v="-915.64674771079513"/>
    <n v="-1633.960785621962"/>
    <n v="-1491.7746403627038"/>
  </r>
  <r>
    <x v="5"/>
    <s v="Overseas migrant departures"/>
    <x v="3"/>
    <x v="4"/>
    <s v="Sub total"/>
    <s v="Sub total"/>
    <n v="-5920"/>
    <n v="-6320"/>
    <n v="-6620"/>
    <n v="-9230"/>
    <n v="-10820"/>
    <n v="-13130"/>
    <n v="-12680"/>
    <n v="-12380"/>
    <n v="-15730"/>
    <n v="-19280"/>
    <n v="-18050"/>
    <n v="-17850"/>
    <n v="-15770"/>
    <n v="-14490"/>
    <n v="-14540"/>
    <n v="-13030"/>
    <n v="-9670"/>
    <n v="-8510"/>
    <n v="-6670"/>
    <n v="-11250"/>
    <n v="-15340"/>
    <n v="1994241"/>
    <n v="2029936"/>
    <n v="2076867"/>
    <n v="2135006"/>
    <n v="2208928"/>
    <n v="2263747"/>
    <n v="2319063"/>
    <n v="2385947"/>
    <n v="2457489"/>
    <n v="2502188"/>
    <n v="2528619"/>
    <n v="2547745"/>
    <n v="2569606"/>
    <n v="2599928"/>
    <n v="2636404"/>
    <n v="2688799"/>
    <n v="2728187"/>
    <n v="2763240"/>
    <n v="2839523"/>
    <n v="2937647"/>
    <n v="3009838"/>
    <n v="-2968.5479337753059"/>
    <n v="-3113.398649021447"/>
    <n v="-3187.49346973109"/>
    <n v="-4323.17286227767"/>
    <n v="-4898.30361152559"/>
    <n v="-5800.1181227407478"/>
    <n v="-5467.7255426006104"/>
    <n v="-5188.7154241062353"/>
    <n v="-6400.842485968401"/>
    <n v="-7705.2563596340478"/>
    <n v="-7138.2837825706438"/>
    <n v="-7006.1956749988713"/>
    <n v="-6137.1276374665995"/>
    <n v="-5573.2312587117804"/>
    <n v="-5515.0879758944384"/>
    <n v="-4846.0297701687632"/>
    <n v="-3544.478439344517"/>
    <n v="-3079.7180121885904"/>
    <n v="-2348.986079704232"/>
    <n v="-3829.5955913014736"/>
    <n v="-5096.6198180765878"/>
  </r>
  <r>
    <x v="5"/>
    <s v="Overseas migrant departures"/>
    <x v="4"/>
    <x v="13"/>
    <s v="NZ"/>
    <s v="NZ"/>
    <n v="-1370"/>
    <n v="-1450"/>
    <n v="-1490"/>
    <n v="-1580"/>
    <n v="-1940"/>
    <n v="-2270"/>
    <n v="-2020"/>
    <n v="-2310"/>
    <n v="-3440"/>
    <n v="-4810"/>
    <n v="-5420"/>
    <n v="-5800"/>
    <n v="-5200"/>
    <n v="-3830"/>
    <n v="-3380"/>
    <n v="-2810"/>
    <n v="-2330"/>
    <n v="-1870"/>
    <n v="-2030"/>
    <n v="-1930"/>
    <n v="-2280"/>
    <n v="1994241"/>
    <n v="2029936"/>
    <n v="2076867"/>
    <n v="2135006"/>
    <n v="2208928"/>
    <n v="2263747"/>
    <n v="2319063"/>
    <n v="2385947"/>
    <n v="2457489"/>
    <n v="2502188"/>
    <n v="2528619"/>
    <n v="2547745"/>
    <n v="2569606"/>
    <n v="2599928"/>
    <n v="2636404"/>
    <n v="2688799"/>
    <n v="2728187"/>
    <n v="2763240"/>
    <n v="2839523"/>
    <n v="2937647"/>
    <n v="3009838"/>
    <n v="-686.97815359327183"/>
    <n v="-714.30823434827505"/>
    <n v="-717.42677793041162"/>
    <n v="-740.04475865641598"/>
    <n v="-878.25406713120572"/>
    <n v="-1002.7622344723152"/>
    <n v="-871.04145079284183"/>
    <n v="-968.16903309252052"/>
    <n v="-1399.8028068487793"/>
    <n v="-1922.317587647291"/>
    <n v="-2143.4624986998829"/>
    <n v="-2276.5229644254036"/>
    <n v="-2023.6565450111807"/>
    <n v="-1473.1177171060122"/>
    <n v="-1282.0493368998075"/>
    <n v="-1045.0762589542767"/>
    <n v="-854.04702830121255"/>
    <n v="-676.74179586282764"/>
    <n v="-714.9088068665053"/>
    <n v="-656.98839921883052"/>
    <n v="-757.51585301268699"/>
  </r>
  <r>
    <x v="5"/>
    <s v="Overseas migrant departures"/>
    <x v="5"/>
    <x v="14"/>
    <s v="Austtralian"/>
    <s v="Australian"/>
    <n v="-9570"/>
    <n v="-9650"/>
    <n v="-9550"/>
    <n v="-9870"/>
    <n v="-8620"/>
    <n v="-8670"/>
    <n v="-9580"/>
    <n v="-9090"/>
    <n v="-9670"/>
    <n v="-10800"/>
    <n v="-11330"/>
    <n v="-11930"/>
    <n v="-11730"/>
    <n v="-10280"/>
    <n v="-9320"/>
    <n v="-6350"/>
    <n v="-4410"/>
    <n v="-7940"/>
    <n v="-9610"/>
    <n v="-9020"/>
    <n v="-9310"/>
    <n v="1994241"/>
    <n v="2029936"/>
    <n v="2076867"/>
    <n v="2135006"/>
    <n v="2208928"/>
    <n v="2263747"/>
    <n v="2319063"/>
    <n v="2385947"/>
    <n v="2457489"/>
    <n v="2502188"/>
    <n v="2528619"/>
    <n v="2547745"/>
    <n v="2569606"/>
    <n v="2599928"/>
    <n v="2636404"/>
    <n v="2688799"/>
    <n v="2728187"/>
    <n v="2763240"/>
    <n v="2839523"/>
    <n v="2937647"/>
    <n v="3009838"/>
    <n v="-4798.8181969982561"/>
    <n v="-4753.8444561798997"/>
    <n v="-4598.2723015002884"/>
    <n v="-4622.9378278093836"/>
    <n v="-3902.3453910675225"/>
    <n v="-3829.9332920154066"/>
    <n v="-4130.9787616809026"/>
    <n v="-3809.8080133381004"/>
    <n v="-3934.9107971592143"/>
    <n v="-4316.2224421186575"/>
    <n v="-4480.7066624113795"/>
    <n v="-4682.5722354474246"/>
    <n v="-4564.9021678809904"/>
    <n v="-3953.9556480025599"/>
    <n v="-3535.1182899130786"/>
    <n v="-2361.6491972810168"/>
    <n v="-1616.4581093598056"/>
    <n v="-2873.4384273533969"/>
    <n v="-3384.3712482695159"/>
    <n v="-3070.4846429812701"/>
    <n v="-3093.1897331351388"/>
  </r>
  <r>
    <x v="5"/>
    <s v="Overseas migrant departures"/>
    <x v="6"/>
    <x v="15"/>
    <s v="Total"/>
    <s v="Total"/>
    <n v="-20780"/>
    <n v="-21660"/>
    <n v="-22450"/>
    <n v="-24970"/>
    <n v="-25380"/>
    <n v="-29060"/>
    <n v="-28500"/>
    <n v="-27200"/>
    <n v="-32240"/>
    <n v="-41280"/>
    <n v="-39220"/>
    <n v="-39920"/>
    <n v="-36630"/>
    <n v="-32210"/>
    <n v="-30590"/>
    <n v="-25240"/>
    <n v="-18030"/>
    <n v="-20410"/>
    <n v="-20440"/>
    <n v="-24170"/>
    <n v="-29140"/>
    <n v="1994241"/>
    <n v="2029936"/>
    <n v="2076867"/>
    <n v="2135006"/>
    <n v="2208928"/>
    <n v="2263747"/>
    <n v="2319063"/>
    <n v="2385947"/>
    <n v="2457489"/>
    <n v="2502188"/>
    <n v="2528619"/>
    <n v="2547745"/>
    <n v="2569606"/>
    <n v="2599928"/>
    <n v="2636404"/>
    <n v="2688799"/>
    <n v="2728187"/>
    <n v="2763240"/>
    <n v="2839523"/>
    <n v="2937647"/>
    <n v="3009838"/>
    <n v="-10420.00440267751"/>
    <n v="-10670.287142057681"/>
    <n v="-10809.551117139423"/>
    <n v="-11695.51748332323"/>
    <n v="-11489.736197829898"/>
    <n v="-12837.123583156599"/>
    <n v="-12289.446211681185"/>
    <n v="-11400.085584466042"/>
    <n v="-13119.082120001351"/>
    <n v="-16497.561334320206"/>
    <n v="-15510.442656643805"/>
    <n v="-15668.758058596917"/>
    <n v="-14255.10370072299"/>
    <n v="-12388.804613050823"/>
    <n v="-11602.925803480801"/>
    <n v="-9387.0906676177729"/>
    <n v="-6608.7845151377087"/>
    <n v="-7386.2567131338574"/>
    <n v="-7198.3921243110199"/>
    <n v="-8227.6733726005896"/>
    <n v="-9681.5841915744295"/>
  </r>
  <r>
    <x v="6"/>
    <s v="Overseas migrant arrivals"/>
    <x v="0"/>
    <x v="0"/>
    <s v="Permanent"/>
    <s v="Family"/>
    <n v="180"/>
    <n v="220"/>
    <n v="200"/>
    <n v="240"/>
    <n v="290"/>
    <n v="280"/>
    <n v="190"/>
    <n v="240"/>
    <n v="240"/>
    <n v="220"/>
    <n v="220"/>
    <n v="200"/>
    <n v="200"/>
    <n v="140"/>
    <n v="160"/>
    <n v="130"/>
    <n v="80"/>
    <n v="180"/>
    <n v="130"/>
    <n v="140"/>
    <n v="140"/>
    <n v="484778"/>
    <n v="488098"/>
    <n v="491515"/>
    <n v="495858"/>
    <n v="501774"/>
    <n v="506461"/>
    <n v="510219"/>
    <n v="511739"/>
    <n v="511813"/>
    <n v="513015"/>
    <n v="514040"/>
    <n v="515694"/>
    <n v="521981"/>
    <n v="531561"/>
    <n v="542927"/>
    <n v="553340"/>
    <n v="561881"/>
    <n v="569609"/>
    <n v="573343"/>
    <n v="574214"/>
    <n v="575379"/>
    <n v="371.3039783158477"/>
    <n v="450.72915684964903"/>
    <n v="406.90518092021608"/>
    <n v="484.00953498783929"/>
    <n v="577.94943540318945"/>
    <n v="552.85599483474539"/>
    <n v="372.38911134238435"/>
    <n v="468.98907450868506"/>
    <n v="468.92126616557221"/>
    <n v="428.83736342991921"/>
    <n v="427.98225819002414"/>
    <n v="387.82688958956277"/>
    <n v="383.15570873269337"/>
    <n v="263.37522880723003"/>
    <n v="294.69891900752771"/>
    <n v="234.93692847074129"/>
    <n v="142.37890229425801"/>
    <n v="316.00624287888712"/>
    <n v="226.74036309852914"/>
    <n v="243.81154064512535"/>
    <n v="243.31788264778521"/>
  </r>
  <r>
    <x v="6"/>
    <s v="Overseas migrant arrivals"/>
    <x v="0"/>
    <x v="1"/>
    <s v="Permanent"/>
    <s v="Skilled"/>
    <n v="190"/>
    <n v="230"/>
    <n v="260"/>
    <n v="270"/>
    <n v="310"/>
    <n v="270"/>
    <n v="150"/>
    <n v="190"/>
    <n v="160"/>
    <n v="110"/>
    <n v="120"/>
    <n v="130"/>
    <n v="210"/>
    <n v="340"/>
    <n v="580"/>
    <n v="450"/>
    <n v="160"/>
    <n v="710"/>
    <n v="710"/>
    <n v="870"/>
    <n v="960"/>
    <n v="484778"/>
    <n v="488098"/>
    <n v="491515"/>
    <n v="495858"/>
    <n v="501774"/>
    <n v="506461"/>
    <n v="510219"/>
    <n v="511739"/>
    <n v="511813"/>
    <n v="513015"/>
    <n v="514040"/>
    <n v="515694"/>
    <n v="521981"/>
    <n v="531561"/>
    <n v="542927"/>
    <n v="553340"/>
    <n v="561881"/>
    <n v="569609"/>
    <n v="573343"/>
    <n v="574214"/>
    <n v="575379"/>
    <n v="391.93197711117256"/>
    <n v="471.21684579736035"/>
    <n v="528.97673519628097"/>
    <n v="544.5107268613192"/>
    <n v="617.8080171551336"/>
    <n v="533.11113787636168"/>
    <n v="293.99140369135608"/>
    <n v="371.28301731937569"/>
    <n v="312.61417744371477"/>
    <n v="214.4186817149596"/>
    <n v="233.4448681036495"/>
    <n v="252.08747823321585"/>
    <n v="402.31349416932801"/>
    <n v="639.62555567470145"/>
    <n v="1068.2835814022881"/>
    <n v="813.24321393718151"/>
    <n v="284.75780458851602"/>
    <n v="1246.4690691333881"/>
    <n v="1238.3512138458129"/>
    <n v="1515.1145740089933"/>
    <n v="1668.4654810133841"/>
  </r>
  <r>
    <x v="6"/>
    <s v="Overseas migrant arrivals"/>
    <x v="0"/>
    <x v="2"/>
    <s v="Permanent"/>
    <s v="Special eligibility"/>
    <n v="300"/>
    <n v="200"/>
    <n v="240"/>
    <n v="230"/>
    <n v="300"/>
    <n v="390"/>
    <n v="370"/>
    <n v="370"/>
    <n v="380"/>
    <n v="800"/>
    <n v="290"/>
    <n v="370"/>
    <n v="640"/>
    <n v="520"/>
    <n v="530"/>
    <n v="420"/>
    <n v="0"/>
    <n v="70"/>
    <n v="340"/>
    <n v="280"/>
    <n v="250"/>
    <n v="484778"/>
    <n v="488098"/>
    <n v="491515"/>
    <n v="495858"/>
    <n v="501774"/>
    <n v="506461"/>
    <n v="510219"/>
    <n v="511739"/>
    <n v="511813"/>
    <n v="513015"/>
    <n v="514040"/>
    <n v="515694"/>
    <n v="521981"/>
    <n v="531561"/>
    <n v="542927"/>
    <n v="553340"/>
    <n v="561881"/>
    <n v="569609"/>
    <n v="573343"/>
    <n v="574214"/>
    <n v="575379"/>
    <n v="618.83996385974604"/>
    <n v="409.75377895422645"/>
    <n v="488.28621710425926"/>
    <n v="463.84247103001263"/>
    <n v="597.87872627916147"/>
    <n v="770.04942137696685"/>
    <n v="725.17879577201154"/>
    <n v="723.0248232008895"/>
    <n v="742.45867142882264"/>
    <n v="1559.4085942906154"/>
    <n v="564.15843125048627"/>
    <n v="717.47974574069121"/>
    <n v="1226.0982679446186"/>
    <n v="978.25084985542583"/>
    <n v="976.19016921243553"/>
    <n v="759.02699967470267"/>
    <n v="0"/>
    <n v="122.89131667512275"/>
    <n v="593.01325733461476"/>
    <n v="487.6230812902507"/>
    <n v="434.49621901390213"/>
  </r>
  <r>
    <x v="6"/>
    <s v="Overseas migrant arrivals"/>
    <x v="0"/>
    <x v="3"/>
    <s v="Permanent"/>
    <s v="Other"/>
    <n v="20"/>
    <n v="20"/>
    <n v="40"/>
    <n v="30"/>
    <n v="40"/>
    <n v="40"/>
    <n v="40"/>
    <n v="30"/>
    <n v="30"/>
    <n v="30"/>
    <n v="40"/>
    <n v="30"/>
    <n v="30"/>
    <n v="50"/>
    <n v="40"/>
    <n v="60"/>
    <n v="20"/>
    <n v="40"/>
    <n v="60"/>
    <n v="40"/>
    <n v="40"/>
    <n v="484778"/>
    <n v="488098"/>
    <n v="491515"/>
    <n v="495858"/>
    <n v="501774"/>
    <n v="506461"/>
    <n v="510219"/>
    <n v="511739"/>
    <n v="511813"/>
    <n v="513015"/>
    <n v="514040"/>
    <n v="515694"/>
    <n v="521981"/>
    <n v="531561"/>
    <n v="542927"/>
    <n v="553340"/>
    <n v="561881"/>
    <n v="569609"/>
    <n v="573343"/>
    <n v="574214"/>
    <n v="575379"/>
    <n v="41.255997590649741"/>
    <n v="40.975377895422646"/>
    <n v="81.381036184043211"/>
    <n v="60.501191873479911"/>
    <n v="79.717163503888202"/>
    <n v="78.979427833535055"/>
    <n v="78.397707651028284"/>
    <n v="58.623634313585633"/>
    <n v="58.615158270696526"/>
    <n v="58.477822285898071"/>
    <n v="77.814956034549837"/>
    <n v="58.174033438434414"/>
    <n v="57.473356309904005"/>
    <n v="94.062581716867868"/>
    <n v="73.674729751881927"/>
    <n v="108.43242852495753"/>
    <n v="35.594725573564503"/>
    <n v="70.223609528641575"/>
    <n v="104.6493983531673"/>
    <n v="69.660440184321516"/>
    <n v="69.519395042224332"/>
  </r>
  <r>
    <x v="6"/>
    <s v="Overseas migrant arrivals"/>
    <x v="1"/>
    <x v="4"/>
    <s v="Sub total"/>
    <s v="Sub total"/>
    <n v="690"/>
    <n v="670"/>
    <n v="740"/>
    <n v="760"/>
    <n v="930"/>
    <n v="980"/>
    <n v="740"/>
    <n v="830"/>
    <n v="810"/>
    <n v="1150"/>
    <n v="670"/>
    <n v="720"/>
    <n v="1070"/>
    <n v="1050"/>
    <n v="1300"/>
    <n v="1060"/>
    <n v="260"/>
    <n v="1000"/>
    <n v="1240"/>
    <n v="1320"/>
    <n v="1390"/>
    <n v="484778"/>
    <n v="488098"/>
    <n v="491515"/>
    <n v="495858"/>
    <n v="501774"/>
    <n v="506461"/>
    <n v="510219"/>
    <n v="511739"/>
    <n v="511813"/>
    <n v="513015"/>
    <n v="514040"/>
    <n v="515694"/>
    <n v="521981"/>
    <n v="531561"/>
    <n v="542927"/>
    <n v="553340"/>
    <n v="561881"/>
    <n v="569609"/>
    <n v="573343"/>
    <n v="574214"/>
    <n v="575379"/>
    <n v="1423.3319168774162"/>
    <n v="1372.6751594966584"/>
    <n v="1505.5491694047994"/>
    <n v="1532.6968607948243"/>
    <n v="1853.4240514654007"/>
    <n v="1934.995981921609"/>
    <n v="1450.3575915440231"/>
    <n v="1621.9205493425359"/>
    <n v="1582.6092733088062"/>
    <n v="2241.6498542927593"/>
    <n v="1303.4005135787099"/>
    <n v="1396.1768025224262"/>
    <n v="2049.8830417199092"/>
    <n v="1975.314216054225"/>
    <n v="2394.4287169361628"/>
    <n v="1915.6395706075832"/>
    <n v="462.73143245633861"/>
    <n v="1755.5902382160393"/>
    <n v="2162.7542326321245"/>
    <n v="2298.7945260826104"/>
    <n v="2415.7989777172957"/>
  </r>
  <r>
    <x v="6"/>
    <s v="Overseas migrant arrivals"/>
    <x v="2"/>
    <x v="5"/>
    <s v="Temporary"/>
    <s v="Student"/>
    <n v="690"/>
    <n v="720"/>
    <n v="850"/>
    <n v="1010"/>
    <n v="1050"/>
    <n v="930"/>
    <n v="710"/>
    <n v="850"/>
    <n v="820"/>
    <n v="960"/>
    <n v="1410"/>
    <n v="1280"/>
    <n v="1310"/>
    <n v="1600"/>
    <n v="1700"/>
    <n v="1140"/>
    <n v="30"/>
    <n v="1320"/>
    <n v="2000"/>
    <n v="1520"/>
    <n v="710"/>
    <n v="484778"/>
    <n v="488098"/>
    <n v="491515"/>
    <n v="495858"/>
    <n v="501774"/>
    <n v="506461"/>
    <n v="510219"/>
    <n v="511739"/>
    <n v="511813"/>
    <n v="513015"/>
    <n v="514040"/>
    <n v="515694"/>
    <n v="521981"/>
    <n v="531561"/>
    <n v="542927"/>
    <n v="553340"/>
    <n v="561881"/>
    <n v="569609"/>
    <n v="573343"/>
    <n v="574214"/>
    <n v="575379"/>
    <n v="1423.3319168774162"/>
    <n v="1475.1136042352152"/>
    <n v="1729.3470189109182"/>
    <n v="2036.8734597404903"/>
    <n v="2092.5755419770653"/>
    <n v="1836.2716971296902"/>
    <n v="1391.5593108057521"/>
    <n v="1661.0029722182596"/>
    <n v="1602.1476593990383"/>
    <n v="1871.2903131487383"/>
    <n v="2742.977200217882"/>
    <n v="2482.0920933732018"/>
    <n v="2509.6698921991415"/>
    <n v="3010.0026149397718"/>
    <n v="3131.1760144549821"/>
    <n v="2060.2161419741929"/>
    <n v="53.392088360346762"/>
    <n v="2317.379114445172"/>
    <n v="3488.3132784389104"/>
    <n v="2647.0967270042179"/>
    <n v="1233.9692619994821"/>
  </r>
  <r>
    <x v="6"/>
    <s v="Overseas migrant arrivals"/>
    <x v="2"/>
    <x v="6"/>
    <s v="Temporary"/>
    <s v="Student"/>
    <n v="30"/>
    <n v="50"/>
    <n v="90"/>
    <n v="80"/>
    <n v="170"/>
    <n v="80"/>
    <n v="40"/>
    <n v="40"/>
    <n v="30"/>
    <n v="30"/>
    <n v="30"/>
    <n v="30"/>
    <n v="40"/>
    <n v="90"/>
    <n v="110"/>
    <n v="110"/>
    <n v="10"/>
    <n v="190"/>
    <n v="290"/>
    <n v="110"/>
    <n v="50"/>
    <n v="484778"/>
    <n v="488098"/>
    <n v="491515"/>
    <n v="495858"/>
    <n v="501774"/>
    <n v="506461"/>
    <n v="510219"/>
    <n v="511739"/>
    <n v="511813"/>
    <n v="513015"/>
    <n v="514040"/>
    <n v="515694"/>
    <n v="521981"/>
    <n v="531561"/>
    <n v="542927"/>
    <n v="553340"/>
    <n v="561881"/>
    <n v="569609"/>
    <n v="573343"/>
    <n v="574214"/>
    <n v="575379"/>
    <n v="61.883996385974612"/>
    <n v="102.43844473855661"/>
    <n v="183.10733141409725"/>
    <n v="161.33651166261308"/>
    <n v="338.79794489152488"/>
    <n v="157.95885566707011"/>
    <n v="78.397707651028284"/>
    <n v="78.164845751447515"/>
    <n v="58.615158270696526"/>
    <n v="58.477822285898071"/>
    <n v="58.361217025912374"/>
    <n v="58.174033438434414"/>
    <n v="76.63114174653866"/>
    <n v="169.31264709036216"/>
    <n v="202.60550681767529"/>
    <n v="198.79278562908883"/>
    <n v="17.797362786782251"/>
    <n v="333.56214526104748"/>
    <n v="505.80542537364192"/>
    <n v="191.5662105068842"/>
    <n v="86.899243802780418"/>
  </r>
  <r>
    <x v="6"/>
    <s v="Overseas migrant arrivals"/>
    <x v="2"/>
    <x v="7"/>
    <s v="Temporary"/>
    <s v="Student"/>
    <n v="420"/>
    <n v="450"/>
    <n v="540"/>
    <n v="670"/>
    <n v="680"/>
    <n v="680"/>
    <n v="490"/>
    <n v="640"/>
    <n v="580"/>
    <n v="740"/>
    <n v="1120"/>
    <n v="970"/>
    <n v="1020"/>
    <n v="1230"/>
    <n v="1360"/>
    <n v="830"/>
    <n v="10"/>
    <n v="970"/>
    <n v="1360"/>
    <n v="1140"/>
    <n v="490"/>
    <n v="484778"/>
    <n v="488098"/>
    <n v="491515"/>
    <n v="495858"/>
    <n v="501774"/>
    <n v="506461"/>
    <n v="510219"/>
    <n v="511739"/>
    <n v="511813"/>
    <n v="513015"/>
    <n v="514040"/>
    <n v="515694"/>
    <n v="521981"/>
    <n v="531561"/>
    <n v="542927"/>
    <n v="553340"/>
    <n v="561881"/>
    <n v="569609"/>
    <n v="573343"/>
    <n v="574214"/>
    <n v="575379"/>
    <n v="866.37594940364454"/>
    <n v="921.94600264700944"/>
    <n v="1098.6439884845834"/>
    <n v="1351.1932851743845"/>
    <n v="1355.1917795660995"/>
    <n v="1342.6502731700959"/>
    <n v="960.37191872509641"/>
    <n v="1250.6375320231602"/>
    <n v="1133.2263932334661"/>
    <n v="1442.4529497188191"/>
    <n v="2178.818768967396"/>
    <n v="1880.9604145093797"/>
    <n v="1954.094114536736"/>
    <n v="2313.9395102349495"/>
    <n v="2504.9408115639853"/>
    <n v="1499.9819279285791"/>
    <n v="17.797362786782251"/>
    <n v="1702.9225310695583"/>
    <n v="2372.0530293384591"/>
    <n v="1985.3225452531638"/>
    <n v="851.61258926724827"/>
  </r>
  <r>
    <x v="6"/>
    <s v="Overseas migrant arrivals"/>
    <x v="2"/>
    <x v="8"/>
    <s v="Temporary"/>
    <s v="Student"/>
    <n v="240"/>
    <n v="220"/>
    <n v="220"/>
    <n v="250"/>
    <n v="200"/>
    <n v="170"/>
    <n v="170"/>
    <n v="170"/>
    <n v="210"/>
    <n v="200"/>
    <n v="260"/>
    <n v="290"/>
    <n v="250"/>
    <n v="280"/>
    <n v="240"/>
    <n v="200"/>
    <n v="20"/>
    <n v="160"/>
    <n v="350"/>
    <n v="270"/>
    <n v="170"/>
    <n v="484778"/>
    <n v="488098"/>
    <n v="491515"/>
    <n v="495858"/>
    <n v="501774"/>
    <n v="506461"/>
    <n v="510219"/>
    <n v="511739"/>
    <n v="511813"/>
    <n v="513015"/>
    <n v="514040"/>
    <n v="515694"/>
    <n v="521981"/>
    <n v="531561"/>
    <n v="542927"/>
    <n v="553340"/>
    <n v="561881"/>
    <n v="569609"/>
    <n v="573343"/>
    <n v="574214"/>
    <n v="575379"/>
    <n v="495.0719710877969"/>
    <n v="450.72915684964903"/>
    <n v="447.59569901223767"/>
    <n v="504.17659894566589"/>
    <n v="398.58581751944098"/>
    <n v="335.66256829252399"/>
    <n v="333.19025751687019"/>
    <n v="332.20059444365194"/>
    <n v="410.30610789487571"/>
    <n v="389.85214857265385"/>
    <n v="505.79721422457396"/>
    <n v="562.34898990486602"/>
    <n v="478.94463591586663"/>
    <n v="526.75045761446006"/>
    <n v="442.04837851129162"/>
    <n v="361.44142841652513"/>
    <n v="35.594725573564503"/>
    <n v="280.8944381145663"/>
    <n v="610.45482372680931"/>
    <n v="470.20797124417032"/>
    <n v="295.4574289294535"/>
  </r>
  <r>
    <x v="6"/>
    <s v="Overseas migrant arrivals"/>
    <x v="2"/>
    <x v="9"/>
    <s v="Temporary"/>
    <s v="Skilled"/>
    <n v="100"/>
    <n v="270"/>
    <n v="270"/>
    <n v="290"/>
    <n v="360"/>
    <n v="220"/>
    <n v="270"/>
    <n v="230"/>
    <n v="260"/>
    <n v="150"/>
    <n v="180"/>
    <n v="210"/>
    <n v="190"/>
    <n v="200"/>
    <n v="320"/>
    <n v="130"/>
    <n v="60"/>
    <n v="210"/>
    <n v="390"/>
    <n v="400"/>
    <n v="530"/>
    <n v="484778"/>
    <n v="488098"/>
    <n v="491515"/>
    <n v="495858"/>
    <n v="501774"/>
    <n v="506461"/>
    <n v="510219"/>
    <n v="511739"/>
    <n v="511813"/>
    <n v="513015"/>
    <n v="514040"/>
    <n v="515694"/>
    <n v="521981"/>
    <n v="531561"/>
    <n v="542927"/>
    <n v="553340"/>
    <n v="561881"/>
    <n v="569609"/>
    <n v="573343"/>
    <n v="574214"/>
    <n v="575379"/>
    <n v="206.27998795324868"/>
    <n v="553.16760158820557"/>
    <n v="549.32199424229168"/>
    <n v="584.84485477697251"/>
    <n v="717.4544715349939"/>
    <n v="434.38685308444281"/>
    <n v="529.18452664444089"/>
    <n v="449.44786307082319"/>
    <n v="507.99803834603659"/>
    <n v="292.38911142949036"/>
    <n v="350.16730215547426"/>
    <n v="407.21823406904093"/>
    <n v="363.99792329605867"/>
    <n v="376.25032686747147"/>
    <n v="589.39783801505541"/>
    <n v="234.93692847074129"/>
    <n v="106.78417672069352"/>
    <n v="368.6739500253683"/>
    <n v="680.22108929558749"/>
    <n v="696.60440184321521"/>
    <n v="921.1319843094725"/>
  </r>
  <r>
    <x v="6"/>
    <s v="Overseas migrant arrivals"/>
    <x v="2"/>
    <x v="10"/>
    <s v="Temporary"/>
    <s v="Working holiday"/>
    <n v="50"/>
    <n v="60"/>
    <n v="70"/>
    <n v="90"/>
    <n v="110"/>
    <n v="140"/>
    <n v="150"/>
    <n v="380"/>
    <n v="450"/>
    <n v="460"/>
    <n v="510"/>
    <n v="480"/>
    <n v="490"/>
    <n v="470"/>
    <n v="490"/>
    <n v="380"/>
    <n v="10"/>
    <n v="140"/>
    <n v="600"/>
    <n v="520"/>
    <n v="490"/>
    <n v="484778"/>
    <n v="488098"/>
    <n v="491515"/>
    <n v="495858"/>
    <n v="501774"/>
    <n v="506461"/>
    <n v="510219"/>
    <n v="511739"/>
    <n v="511813"/>
    <n v="513015"/>
    <n v="514040"/>
    <n v="515694"/>
    <n v="521981"/>
    <n v="531561"/>
    <n v="542927"/>
    <n v="553340"/>
    <n v="561881"/>
    <n v="569609"/>
    <n v="573343"/>
    <n v="574214"/>
    <n v="575379"/>
    <n v="103.13999397662434"/>
    <n v="122.92613368626793"/>
    <n v="142.41681332207563"/>
    <n v="181.50357562043973"/>
    <n v="219.22219963569256"/>
    <n v="276.42799741737269"/>
    <n v="293.99140369135608"/>
    <n v="742.56603463875138"/>
    <n v="879.22737406044791"/>
    <n v="896.65994171710372"/>
    <n v="992.14068944051041"/>
    <n v="930.78453501495062"/>
    <n v="938.73148639509873"/>
    <n v="884.18826813855799"/>
    <n v="902.51543946055369"/>
    <n v="686.73871399139773"/>
    <n v="17.797362786782251"/>
    <n v="245.7826333502455"/>
    <n v="1046.4939835316732"/>
    <n v="905.5857223961799"/>
    <n v="851.61258926724827"/>
  </r>
  <r>
    <x v="6"/>
    <s v="Overseas migrant arrivals"/>
    <x v="2"/>
    <x v="11"/>
    <s v="Temporary"/>
    <s v="Visitor"/>
    <n v="320"/>
    <n v="300"/>
    <n v="250"/>
    <n v="390"/>
    <n v="340"/>
    <n v="300"/>
    <n v="280"/>
    <n v="280"/>
    <n v="310"/>
    <n v="290"/>
    <n v="350"/>
    <n v="420"/>
    <n v="520"/>
    <n v="590"/>
    <n v="740"/>
    <n v="1080"/>
    <n v="70"/>
    <n v="460"/>
    <n v="890"/>
    <n v="780"/>
    <n v="530"/>
    <n v="484778"/>
    <n v="488098"/>
    <n v="491515"/>
    <n v="495858"/>
    <n v="501774"/>
    <n v="506461"/>
    <n v="510219"/>
    <n v="511739"/>
    <n v="511813"/>
    <n v="513015"/>
    <n v="514040"/>
    <n v="515694"/>
    <n v="521981"/>
    <n v="531561"/>
    <n v="542927"/>
    <n v="553340"/>
    <n v="561881"/>
    <n v="569609"/>
    <n v="573343"/>
    <n v="574214"/>
    <n v="575379"/>
    <n v="660.09596145039586"/>
    <n v="614.63066843133959"/>
    <n v="508.63147615027009"/>
    <n v="786.51549435523884"/>
    <n v="677.59588978304976"/>
    <n v="592.34570875151292"/>
    <n v="548.78395355719795"/>
    <n v="547.15392026013262"/>
    <n v="605.68996879719737"/>
    <n v="565.28561543034812"/>
    <n v="680.88086530231101"/>
    <n v="814.43646813808186"/>
    <n v="996.20484270500265"/>
    <n v="1109.938464259041"/>
    <n v="1362.9825004098157"/>
    <n v="1951.7837134492356"/>
    <n v="124.5815395074758"/>
    <n v="807.57150957937813"/>
    <n v="1552.299408905315"/>
    <n v="1358.3785835942697"/>
    <n v="921.1319843094725"/>
  </r>
  <r>
    <x v="6"/>
    <s v="Overseas migrant arrivals"/>
    <x v="2"/>
    <x v="12"/>
    <s v="Temporary"/>
    <s v="Other"/>
    <n v="120"/>
    <n v="70"/>
    <n v="30"/>
    <n v="40"/>
    <n v="40"/>
    <n v="50"/>
    <n v="50"/>
    <n v="30"/>
    <n v="60"/>
    <n v="50"/>
    <n v="50"/>
    <n v="60"/>
    <n v="60"/>
    <n v="150"/>
    <n v="220"/>
    <n v="1350"/>
    <n v="620"/>
    <n v="1470"/>
    <n v="1270"/>
    <n v="840"/>
    <n v="620"/>
    <n v="484778"/>
    <n v="488098"/>
    <n v="491515"/>
    <n v="495858"/>
    <n v="501774"/>
    <n v="506461"/>
    <n v="510219"/>
    <n v="511739"/>
    <n v="511813"/>
    <n v="513015"/>
    <n v="514040"/>
    <n v="515694"/>
    <n v="521981"/>
    <n v="531561"/>
    <n v="542927"/>
    <n v="553340"/>
    <n v="561881"/>
    <n v="569609"/>
    <n v="573343"/>
    <n v="574214"/>
    <n v="575379"/>
    <n v="247.53598554389845"/>
    <n v="143.41382263397924"/>
    <n v="61.035777138032408"/>
    <n v="80.668255831306539"/>
    <n v="79.717163503888202"/>
    <n v="98.724284791918819"/>
    <n v="97.997134563785352"/>
    <n v="58.623634313585633"/>
    <n v="117.23031654139305"/>
    <n v="97.463037143163461"/>
    <n v="97.268695043187307"/>
    <n v="116.34806687686883"/>
    <n v="114.94671261980801"/>
    <n v="282.18774515060358"/>
    <n v="405.21101363535058"/>
    <n v="2439.7296418115443"/>
    <n v="1103.4364927804997"/>
    <n v="2580.7176501775775"/>
    <n v="2215.0789318087081"/>
    <n v="1462.8692438707521"/>
    <n v="1077.5506231544773"/>
  </r>
  <r>
    <x v="6"/>
    <s v="Overseas migrant arrivals"/>
    <x v="3"/>
    <x v="4"/>
    <s v="Sub total"/>
    <s v="Sub total"/>
    <n v="1280"/>
    <n v="1410"/>
    <n v="1470"/>
    <n v="1810"/>
    <n v="1900"/>
    <n v="1640"/>
    <n v="1450"/>
    <n v="1770"/>
    <n v="1900"/>
    <n v="1920"/>
    <n v="2500"/>
    <n v="2440"/>
    <n v="2560"/>
    <n v="3000"/>
    <n v="3470"/>
    <n v="4070"/>
    <n v="790"/>
    <n v="3610"/>
    <n v="5140"/>
    <n v="4070"/>
    <n v="2880"/>
    <n v="484778"/>
    <n v="488098"/>
    <n v="491515"/>
    <n v="495858"/>
    <n v="501774"/>
    <n v="506461"/>
    <n v="510219"/>
    <n v="511739"/>
    <n v="511813"/>
    <n v="513015"/>
    <n v="514040"/>
    <n v="515694"/>
    <n v="521981"/>
    <n v="531561"/>
    <n v="542927"/>
    <n v="553340"/>
    <n v="561881"/>
    <n v="569609"/>
    <n v="573343"/>
    <n v="574214"/>
    <n v="575379"/>
    <n v="2640.3838458015834"/>
    <n v="2888.7641416272959"/>
    <n v="2990.7530797635882"/>
    <n v="3650.2385763666211"/>
    <n v="3786.5652664346899"/>
    <n v="3238.1565411749375"/>
    <n v="2841.9169023497752"/>
    <n v="3458.7944245015528"/>
    <n v="3712.2933571441131"/>
    <n v="3742.5806262974766"/>
    <n v="4863.4347521593654"/>
    <n v="4731.4880529926668"/>
    <n v="4904.3930717784742"/>
    <n v="5643.7549030120726"/>
    <n v="6391.2828059757576"/>
    <n v="7355.3330682762862"/>
    <n v="1405.9916601557982"/>
    <n v="6337.6807599599024"/>
    <n v="8964.965125587998"/>
    <n v="7087.949788754715"/>
    <n v="5005.3964430401529"/>
  </r>
  <r>
    <x v="6"/>
    <s v="Overseas migrant arrivals"/>
    <x v="4"/>
    <x v="13"/>
    <s v="NZ"/>
    <s v="NZ"/>
    <n v="170"/>
    <n v="190"/>
    <n v="190"/>
    <n v="240"/>
    <n v="260"/>
    <n v="250"/>
    <n v="250"/>
    <n v="250"/>
    <n v="230"/>
    <n v="160"/>
    <n v="170"/>
    <n v="170"/>
    <n v="170"/>
    <n v="150"/>
    <n v="140"/>
    <n v="140"/>
    <n v="70"/>
    <n v="140"/>
    <n v="200"/>
    <n v="290"/>
    <n v="340"/>
    <n v="484778"/>
    <n v="488098"/>
    <n v="491515"/>
    <n v="495858"/>
    <n v="501774"/>
    <n v="506461"/>
    <n v="510219"/>
    <n v="511739"/>
    <n v="511813"/>
    <n v="513015"/>
    <n v="514040"/>
    <n v="515694"/>
    <n v="521981"/>
    <n v="531561"/>
    <n v="542927"/>
    <n v="553340"/>
    <n v="561881"/>
    <n v="569609"/>
    <n v="573343"/>
    <n v="574214"/>
    <n v="575379"/>
    <n v="350.67597952052279"/>
    <n v="389.26609000651507"/>
    <n v="386.55992187420526"/>
    <n v="484.00953498783929"/>
    <n v="518.16156277527341"/>
    <n v="493.6214239595941"/>
    <n v="489.98567281892673"/>
    <n v="488.530285946547"/>
    <n v="449.38288007534004"/>
    <n v="311.88171885812307"/>
    <n v="330.71356314683686"/>
    <n v="329.65285615112839"/>
    <n v="325.68235242278934"/>
    <n v="282.18774515060358"/>
    <n v="257.86155413158679"/>
    <n v="253.00899989156758"/>
    <n v="124.5815395074758"/>
    <n v="245.7826333502455"/>
    <n v="348.83132784389102"/>
    <n v="505.03819133633107"/>
    <n v="590.914857858907"/>
  </r>
  <r>
    <x v="6"/>
    <s v="Overseas migrant arrivals"/>
    <x v="5"/>
    <x v="14"/>
    <s v="Austtralian"/>
    <s v="Australian"/>
    <n v="970"/>
    <n v="1010"/>
    <n v="940"/>
    <n v="1010"/>
    <n v="1100"/>
    <n v="1030"/>
    <n v="950"/>
    <n v="850"/>
    <n v="850"/>
    <n v="930"/>
    <n v="850"/>
    <n v="810"/>
    <n v="870"/>
    <n v="880"/>
    <n v="930"/>
    <n v="1210"/>
    <n v="480"/>
    <n v="610"/>
    <n v="650"/>
    <n v="590"/>
    <n v="700"/>
    <n v="484778"/>
    <n v="488098"/>
    <n v="491515"/>
    <n v="495858"/>
    <n v="501774"/>
    <n v="506461"/>
    <n v="510219"/>
    <n v="511739"/>
    <n v="511813"/>
    <n v="513015"/>
    <n v="514040"/>
    <n v="515694"/>
    <n v="521981"/>
    <n v="531561"/>
    <n v="542927"/>
    <n v="553340"/>
    <n v="561881"/>
    <n v="569609"/>
    <n v="573343"/>
    <n v="574214"/>
    <n v="575379"/>
    <n v="2000.9158831465124"/>
    <n v="2069.2565837188436"/>
    <n v="1912.4543503250156"/>
    <n v="2036.8734597404903"/>
    <n v="2192.2219963569255"/>
    <n v="2033.7202667135277"/>
    <n v="1861.9455567119219"/>
    <n v="1661.0029722182596"/>
    <n v="1660.7628176697347"/>
    <n v="1812.8124908628401"/>
    <n v="1653.567815734184"/>
    <n v="1570.6989028377295"/>
    <n v="1666.727332987216"/>
    <n v="1655.5014382168745"/>
    <n v="1712.937466731255"/>
    <n v="2186.720641919977"/>
    <n v="854.27341376554818"/>
    <n v="1070.910045311784"/>
    <n v="1133.7018154926459"/>
    <n v="1027.4914927187424"/>
    <n v="1216.589413238926"/>
  </r>
  <r>
    <x v="6"/>
    <s v="Overseas migrant arrivals"/>
    <x v="6"/>
    <x v="15"/>
    <s v="Total"/>
    <s v="Total"/>
    <n v="3170"/>
    <n v="3400"/>
    <n v="3440"/>
    <n v="3900"/>
    <n v="4290"/>
    <n v="4010"/>
    <n v="3470"/>
    <n v="3780"/>
    <n v="3920"/>
    <n v="4190"/>
    <n v="4210"/>
    <n v="4210"/>
    <n v="4700"/>
    <n v="5110"/>
    <n v="5880"/>
    <n v="6510"/>
    <n v="1610"/>
    <n v="5380"/>
    <n v="7240"/>
    <n v="6270"/>
    <n v="5320"/>
    <n v="484778"/>
    <n v="488098"/>
    <n v="491515"/>
    <n v="495858"/>
    <n v="501774"/>
    <n v="506461"/>
    <n v="510219"/>
    <n v="511739"/>
    <n v="511813"/>
    <n v="513015"/>
    <n v="514040"/>
    <n v="515694"/>
    <n v="521981"/>
    <n v="531561"/>
    <n v="542927"/>
    <n v="553340"/>
    <n v="561881"/>
    <n v="569609"/>
    <n v="573343"/>
    <n v="574214"/>
    <n v="575379"/>
    <n v="6539.075618117984"/>
    <n v="6965.8142422218489"/>
    <n v="6998.7691118277162"/>
    <n v="7865.1549435523884"/>
    <n v="8549.665785792009"/>
    <n v="7917.6876403118904"/>
    <n v="6801.0011387267041"/>
    <n v="7386.5779235117907"/>
    <n v="7659.0473473710126"/>
    <n v="8167.4025125970975"/>
    <n v="8190.0241226363705"/>
    <n v="8163.756025860298"/>
    <n v="9004.1591552182945"/>
    <n v="9613.1958514638955"/>
    <n v="10830.185273526644"/>
    <n v="11764.918494957892"/>
    <n v="2865.3754086719428"/>
    <n v="9445.0754816022909"/>
    <n v="12627.694067948854"/>
    <n v="10919.2739988924"/>
    <n v="9246.0795406158377"/>
  </r>
  <r>
    <x v="6"/>
    <s v="Overseas migrant departures"/>
    <x v="0"/>
    <x v="0"/>
    <s v="Permanent"/>
    <s v="Family"/>
    <n v="-40"/>
    <n v="-50"/>
    <n v="-40"/>
    <n v="-40"/>
    <n v="-40"/>
    <n v="-50"/>
    <n v="-70"/>
    <n v="-50"/>
    <n v="-40"/>
    <n v="-50"/>
    <n v="-50"/>
    <n v="-40"/>
    <n v="-40"/>
    <n v="-40"/>
    <n v="-40"/>
    <n v="-30"/>
    <n v="-30"/>
    <n v="-60"/>
    <n v="-40"/>
    <n v="-30"/>
    <n v="-50"/>
    <n v="484778"/>
    <n v="488098"/>
    <n v="491515"/>
    <n v="495858"/>
    <n v="501774"/>
    <n v="506461"/>
    <n v="510219"/>
    <n v="511739"/>
    <n v="511813"/>
    <n v="513015"/>
    <n v="514040"/>
    <n v="515694"/>
    <n v="521981"/>
    <n v="531561"/>
    <n v="542927"/>
    <n v="553340"/>
    <n v="561881"/>
    <n v="569609"/>
    <n v="573343"/>
    <n v="574214"/>
    <n v="575379"/>
    <n v="-82.511995181299483"/>
    <n v="-102.43844473855661"/>
    <n v="-81.381036184043211"/>
    <n v="-80.668255831306539"/>
    <n v="-79.717163503888202"/>
    <n v="-98.724284791918819"/>
    <n v="-137.19598838929949"/>
    <n v="-97.706057189309391"/>
    <n v="-78.153544360928692"/>
    <n v="-97.463037143163461"/>
    <n v="-97.268695043187307"/>
    <n v="-77.565377917912556"/>
    <n v="-76.63114174653866"/>
    <n v="-75.250065373494294"/>
    <n v="-73.674729751881927"/>
    <n v="-54.216214262478765"/>
    <n v="-53.392088360346762"/>
    <n v="-105.33541429296237"/>
    <n v="-69.766265568778195"/>
    <n v="-52.245330138241144"/>
    <n v="-86.899243802780418"/>
  </r>
  <r>
    <x v="6"/>
    <s v="Overseas migrant departures"/>
    <x v="0"/>
    <x v="1"/>
    <s v="Permanent"/>
    <s v="Skilled"/>
    <n v="-30"/>
    <n v="-30"/>
    <n v="-40"/>
    <n v="-40"/>
    <n v="-50"/>
    <n v="-60"/>
    <n v="-70"/>
    <n v="-80"/>
    <n v="-60"/>
    <n v="-60"/>
    <n v="-60"/>
    <n v="-50"/>
    <n v="-50"/>
    <n v="-60"/>
    <n v="-110"/>
    <n v="-230"/>
    <n v="-130"/>
    <n v="-150"/>
    <n v="-120"/>
    <n v="-110"/>
    <n v="-170"/>
    <n v="484778"/>
    <n v="488098"/>
    <n v="491515"/>
    <n v="495858"/>
    <n v="501774"/>
    <n v="506461"/>
    <n v="510219"/>
    <n v="511739"/>
    <n v="511813"/>
    <n v="513015"/>
    <n v="514040"/>
    <n v="515694"/>
    <n v="521981"/>
    <n v="531561"/>
    <n v="542927"/>
    <n v="553340"/>
    <n v="561881"/>
    <n v="569609"/>
    <n v="573343"/>
    <n v="574214"/>
    <n v="575379"/>
    <n v="-61.883996385974612"/>
    <n v="-61.463066843133966"/>
    <n v="-81.381036184043211"/>
    <n v="-80.668255831306539"/>
    <n v="-99.646454379860245"/>
    <n v="-118.46914175030258"/>
    <n v="-137.19598838929949"/>
    <n v="-156.32969150289503"/>
    <n v="-117.23031654139305"/>
    <n v="-116.95564457179614"/>
    <n v="-116.72243405182475"/>
    <n v="-96.956722397390692"/>
    <n v="-95.788927183173342"/>
    <n v="-112.87509806024144"/>
    <n v="-202.60550681767529"/>
    <n v="-415.65764267900386"/>
    <n v="-231.3657162281693"/>
    <n v="-263.33853573240594"/>
    <n v="-209.2987967063346"/>
    <n v="-191.5662105068842"/>
    <n v="-295.4574289294535"/>
  </r>
  <r>
    <x v="6"/>
    <s v="Overseas migrant departures"/>
    <x v="0"/>
    <x v="2"/>
    <s v="Permanent"/>
    <s v="Special eligibility"/>
    <n v="0"/>
    <n v="0"/>
    <n v="0"/>
    <n v="-10"/>
    <n v="0"/>
    <n v="0"/>
    <n v="0"/>
    <n v="0"/>
    <n v="0"/>
    <n v="0"/>
    <n v="0"/>
    <n v="0"/>
    <n v="0"/>
    <n v="0"/>
    <n v="0"/>
    <n v="0"/>
    <n v="0"/>
    <n v="0"/>
    <n v="0"/>
    <n v="0"/>
    <n v="0"/>
    <n v="484778"/>
    <n v="488098"/>
    <n v="491515"/>
    <n v="495858"/>
    <n v="501774"/>
    <n v="506461"/>
    <n v="510219"/>
    <n v="511739"/>
    <n v="511813"/>
    <n v="513015"/>
    <n v="514040"/>
    <n v="515694"/>
    <n v="521981"/>
    <n v="531561"/>
    <n v="542927"/>
    <n v="553340"/>
    <n v="561881"/>
    <n v="569609"/>
    <n v="573343"/>
    <n v="574214"/>
    <n v="575379"/>
    <n v="0"/>
    <n v="0"/>
    <n v="0"/>
    <n v="-20.167063957826635"/>
    <n v="0"/>
    <n v="0"/>
    <n v="0"/>
    <n v="0"/>
    <n v="0"/>
    <n v="0"/>
    <n v="0"/>
    <n v="0"/>
    <n v="0"/>
    <n v="0"/>
    <n v="0"/>
    <n v="0"/>
    <n v="0"/>
    <n v="0"/>
    <n v="0"/>
    <n v="0"/>
    <n v="0"/>
  </r>
  <r>
    <x v="6"/>
    <s v="Overseas migrant departures"/>
    <x v="0"/>
    <x v="3"/>
    <s v="Permanent"/>
    <s v="Other"/>
    <n v="-50"/>
    <n v="-50"/>
    <n v="-40"/>
    <n v="-40"/>
    <n v="-30"/>
    <n v="-50"/>
    <n v="-50"/>
    <n v="-60"/>
    <n v="-30"/>
    <n v="-50"/>
    <n v="-40"/>
    <n v="-50"/>
    <n v="-40"/>
    <n v="-50"/>
    <n v="-50"/>
    <n v="-50"/>
    <n v="-30"/>
    <n v="-70"/>
    <n v="-70"/>
    <n v="-40"/>
    <n v="-60"/>
    <n v="484778"/>
    <n v="488098"/>
    <n v="491515"/>
    <n v="495858"/>
    <n v="501774"/>
    <n v="506461"/>
    <n v="510219"/>
    <n v="511739"/>
    <n v="511813"/>
    <n v="513015"/>
    <n v="514040"/>
    <n v="515694"/>
    <n v="521981"/>
    <n v="531561"/>
    <n v="542927"/>
    <n v="553340"/>
    <n v="561881"/>
    <n v="569609"/>
    <n v="573343"/>
    <n v="574214"/>
    <n v="575379"/>
    <n v="-103.13999397662434"/>
    <n v="-102.43844473855661"/>
    <n v="-81.381036184043211"/>
    <n v="-80.668255831306539"/>
    <n v="-59.787872627916158"/>
    <n v="-98.724284791918819"/>
    <n v="-97.997134563785352"/>
    <n v="-117.24726862717127"/>
    <n v="-58.615158270696526"/>
    <n v="-97.463037143163461"/>
    <n v="-77.814956034549837"/>
    <n v="-96.956722397390692"/>
    <n v="-76.63114174653866"/>
    <n v="-94.062581716867868"/>
    <n v="-92.093412189852415"/>
    <n v="-90.360357104131282"/>
    <n v="-53.392088360346762"/>
    <n v="-122.89131667512275"/>
    <n v="-122.09096474536184"/>
    <n v="-69.660440184321516"/>
    <n v="-104.2790925633365"/>
  </r>
  <r>
    <x v="6"/>
    <s v="Overseas migrant departures"/>
    <x v="1"/>
    <x v="4"/>
    <s v="Sub total"/>
    <s v="Sub total"/>
    <n v="-120"/>
    <n v="-130"/>
    <n v="-110"/>
    <n v="-120"/>
    <n v="-120"/>
    <n v="-160"/>
    <n v="-180"/>
    <n v="-180"/>
    <n v="-140"/>
    <n v="-160"/>
    <n v="-150"/>
    <n v="-140"/>
    <n v="-130"/>
    <n v="-160"/>
    <n v="-190"/>
    <n v="-320"/>
    <n v="-190"/>
    <n v="-280"/>
    <n v="-240"/>
    <n v="-190"/>
    <n v="-280"/>
    <n v="484778"/>
    <n v="488098"/>
    <n v="491515"/>
    <n v="495858"/>
    <n v="501774"/>
    <n v="506461"/>
    <n v="510219"/>
    <n v="511739"/>
    <n v="511813"/>
    <n v="513015"/>
    <n v="514040"/>
    <n v="515694"/>
    <n v="521981"/>
    <n v="531561"/>
    <n v="542927"/>
    <n v="553340"/>
    <n v="561881"/>
    <n v="569609"/>
    <n v="573343"/>
    <n v="574214"/>
    <n v="575379"/>
    <n v="-247.53598554389845"/>
    <n v="-266.33995632024715"/>
    <n v="-223.79784950611884"/>
    <n v="-242.00476749391964"/>
    <n v="-239.15149051166463"/>
    <n v="-315.91771133414022"/>
    <n v="-352.7896844296273"/>
    <n v="-351.74180588151387"/>
    <n v="-273.53740526325043"/>
    <n v="-311.88171885812307"/>
    <n v="-291.80608512956189"/>
    <n v="-271.47882271269395"/>
    <n v="-249.05121067625066"/>
    <n v="-301.00026149397718"/>
    <n v="-349.9549663214392"/>
    <n v="-578.30628546644016"/>
    <n v="-338.14989294886283"/>
    <n v="-491.56526670049101"/>
    <n v="-418.5975934126692"/>
    <n v="-330.88709087552724"/>
    <n v="-486.63576529557042"/>
  </r>
  <r>
    <x v="6"/>
    <s v="Overseas migrant departures"/>
    <x v="2"/>
    <x v="5"/>
    <s v="Temporary"/>
    <s v="Student"/>
    <n v="-210"/>
    <n v="-280"/>
    <n v="-290"/>
    <n v="-310"/>
    <n v="-330"/>
    <n v="-440"/>
    <n v="-490"/>
    <n v="-490"/>
    <n v="-500"/>
    <n v="-480"/>
    <n v="-540"/>
    <n v="-380"/>
    <n v="-380"/>
    <n v="-410"/>
    <n v="-550"/>
    <n v="-990"/>
    <n v="-370"/>
    <n v="-210"/>
    <n v="-130"/>
    <n v="-170"/>
    <n v="-190"/>
    <n v="484778"/>
    <n v="488098"/>
    <n v="491515"/>
    <n v="495858"/>
    <n v="501774"/>
    <n v="506461"/>
    <n v="510219"/>
    <n v="511739"/>
    <n v="511813"/>
    <n v="513015"/>
    <n v="514040"/>
    <n v="515694"/>
    <n v="521981"/>
    <n v="531561"/>
    <n v="542927"/>
    <n v="553340"/>
    <n v="561881"/>
    <n v="569609"/>
    <n v="573343"/>
    <n v="574214"/>
    <n v="575379"/>
    <n v="-433.18797470182227"/>
    <n v="-573.65529053591695"/>
    <n v="-590.01251233431333"/>
    <n v="-625.17898269262571"/>
    <n v="-657.66659890707774"/>
    <n v="-868.77370616888561"/>
    <n v="-960.37191872509641"/>
    <n v="-957.519360455232"/>
    <n v="-976.91930451160874"/>
    <n v="-935.64515657436914"/>
    <n v="-1050.501906466423"/>
    <n v="-736.87109022016932"/>
    <n v="-727.99584659211735"/>
    <n v="-771.31317007831649"/>
    <n v="-1013.0275340883765"/>
    <n v="-1789.1350706617991"/>
    <n v="-658.50242311094348"/>
    <n v="-368.6739500253683"/>
    <n v="-226.74036309852914"/>
    <n v="-296.05687078336649"/>
    <n v="-330.21712645056562"/>
  </r>
  <r>
    <x v="6"/>
    <s v="Overseas migrant departures"/>
    <x v="2"/>
    <x v="6"/>
    <s v="Temporary"/>
    <s v="Student"/>
    <n v="-30"/>
    <n v="-30"/>
    <n v="-40"/>
    <n v="-30"/>
    <n v="-20"/>
    <n v="-50"/>
    <n v="-50"/>
    <n v="-40"/>
    <n v="-20"/>
    <n v="-20"/>
    <n v="-20"/>
    <n v="-20"/>
    <n v="-20"/>
    <n v="-30"/>
    <n v="-50"/>
    <n v="-120"/>
    <n v="-70"/>
    <n v="-60"/>
    <n v="-30"/>
    <n v="-40"/>
    <n v="-50"/>
    <n v="484778"/>
    <n v="488098"/>
    <n v="491515"/>
    <n v="495858"/>
    <n v="501774"/>
    <n v="506461"/>
    <n v="510219"/>
    <n v="511739"/>
    <n v="511813"/>
    <n v="513015"/>
    <n v="514040"/>
    <n v="515694"/>
    <n v="521981"/>
    <n v="531561"/>
    <n v="542927"/>
    <n v="553340"/>
    <n v="561881"/>
    <n v="569609"/>
    <n v="573343"/>
    <n v="574214"/>
    <n v="575379"/>
    <n v="-61.883996385974612"/>
    <n v="-61.463066843133966"/>
    <n v="-81.381036184043211"/>
    <n v="-60.501191873479911"/>
    <n v="-39.858581751944101"/>
    <n v="-98.724284791918819"/>
    <n v="-97.997134563785352"/>
    <n v="-78.164845751447515"/>
    <n v="-39.076772180464346"/>
    <n v="-38.985214857265383"/>
    <n v="-38.907478017274919"/>
    <n v="-38.782688958956278"/>
    <n v="-38.31557087326933"/>
    <n v="-56.437549030120721"/>
    <n v="-92.093412189852415"/>
    <n v="-216.86485704991506"/>
    <n v="-124.5815395074758"/>
    <n v="-105.33541429296237"/>
    <n v="-52.32469917658365"/>
    <n v="-69.660440184321516"/>
    <n v="-86.899243802780418"/>
  </r>
  <r>
    <x v="6"/>
    <s v="Overseas migrant departures"/>
    <x v="2"/>
    <x v="7"/>
    <s v="Temporary"/>
    <s v="Student"/>
    <n v="-100"/>
    <n v="-170"/>
    <n v="-170"/>
    <n v="-210"/>
    <n v="-220"/>
    <n v="-290"/>
    <n v="-340"/>
    <n v="-360"/>
    <n v="-390"/>
    <n v="-380"/>
    <n v="-410"/>
    <n v="-260"/>
    <n v="-250"/>
    <n v="-290"/>
    <n v="-360"/>
    <n v="-690"/>
    <n v="-220"/>
    <n v="-80"/>
    <n v="-60"/>
    <n v="-80"/>
    <n v="-80"/>
    <n v="484778"/>
    <n v="488098"/>
    <n v="491515"/>
    <n v="495858"/>
    <n v="501774"/>
    <n v="506461"/>
    <n v="510219"/>
    <n v="511739"/>
    <n v="511813"/>
    <n v="513015"/>
    <n v="514040"/>
    <n v="515694"/>
    <n v="521981"/>
    <n v="531561"/>
    <n v="542927"/>
    <n v="553340"/>
    <n v="561881"/>
    <n v="569609"/>
    <n v="573343"/>
    <n v="574214"/>
    <n v="575379"/>
    <n v="-206.27998795324868"/>
    <n v="-348.29071211109243"/>
    <n v="-345.86940378218361"/>
    <n v="-423.50834311435938"/>
    <n v="-438.44439927138512"/>
    <n v="-572.60085179312921"/>
    <n v="-666.38051503374038"/>
    <n v="-703.48361176302774"/>
    <n v="-761.99705751905481"/>
    <n v="-740.71908228804227"/>
    <n v="-797.60329935413586"/>
    <n v="-504.17495646643169"/>
    <n v="-478.94463591586663"/>
    <n v="-545.56297395783361"/>
    <n v="-663.07256776693737"/>
    <n v="-1246.9729280370116"/>
    <n v="-391.54198130920958"/>
    <n v="-140.44721905728315"/>
    <n v="-104.6493983531673"/>
    <n v="-139.32088036864303"/>
    <n v="-139.03879008444866"/>
  </r>
  <r>
    <x v="6"/>
    <s v="Overseas migrant departures"/>
    <x v="2"/>
    <x v="8"/>
    <s v="Temporary"/>
    <s v="Student"/>
    <n v="-70"/>
    <n v="-70"/>
    <n v="-90"/>
    <n v="-70"/>
    <n v="-90"/>
    <n v="-100"/>
    <n v="-100"/>
    <n v="-90"/>
    <n v="-90"/>
    <n v="-80"/>
    <n v="-110"/>
    <n v="-100"/>
    <n v="-110"/>
    <n v="-90"/>
    <n v="-140"/>
    <n v="-180"/>
    <n v="-80"/>
    <n v="-70"/>
    <n v="-40"/>
    <n v="-50"/>
    <n v="-50"/>
    <n v="484778"/>
    <n v="488098"/>
    <n v="491515"/>
    <n v="495858"/>
    <n v="501774"/>
    <n v="506461"/>
    <n v="510219"/>
    <n v="511739"/>
    <n v="511813"/>
    <n v="513015"/>
    <n v="514040"/>
    <n v="515694"/>
    <n v="521981"/>
    <n v="531561"/>
    <n v="542927"/>
    <n v="553340"/>
    <n v="561881"/>
    <n v="569609"/>
    <n v="573343"/>
    <n v="574214"/>
    <n v="575379"/>
    <n v="-144.39599156727411"/>
    <n v="-143.41382263397924"/>
    <n v="-183.10733141409725"/>
    <n v="-141.16944770478645"/>
    <n v="-179.36361788374847"/>
    <n v="-197.44856958383764"/>
    <n v="-195.9942691275707"/>
    <n v="-175.87090294075693"/>
    <n v="-175.84547481208958"/>
    <n v="-155.94085942906153"/>
    <n v="-213.99112909501207"/>
    <n v="-193.91344479478138"/>
    <n v="-210.73563980298132"/>
    <n v="-169.31264709036216"/>
    <n v="-257.86155413158679"/>
    <n v="-325.2972855748726"/>
    <n v="-142.37890229425801"/>
    <n v="-122.89131667512275"/>
    <n v="-69.766265568778195"/>
    <n v="-87.075550230401902"/>
    <n v="-86.899243802780418"/>
  </r>
  <r>
    <x v="6"/>
    <s v="Overseas migrant departures"/>
    <x v="2"/>
    <x v="9"/>
    <s v="Temporary"/>
    <s v="Skilled"/>
    <n v="-20"/>
    <n v="-40"/>
    <n v="-60"/>
    <n v="-70"/>
    <n v="-60"/>
    <n v="-100"/>
    <n v="-90"/>
    <n v="-80"/>
    <n v="-50"/>
    <n v="-100"/>
    <n v="-80"/>
    <n v="-70"/>
    <n v="-40"/>
    <n v="-50"/>
    <n v="-60"/>
    <n v="-30"/>
    <n v="-50"/>
    <n v="-30"/>
    <n v="-20"/>
    <n v="-40"/>
    <n v="-50"/>
    <n v="484778"/>
    <n v="488098"/>
    <n v="491515"/>
    <n v="495858"/>
    <n v="501774"/>
    <n v="506461"/>
    <n v="510219"/>
    <n v="511739"/>
    <n v="511813"/>
    <n v="513015"/>
    <n v="514040"/>
    <n v="515694"/>
    <n v="521981"/>
    <n v="531561"/>
    <n v="542927"/>
    <n v="553340"/>
    <n v="561881"/>
    <n v="569609"/>
    <n v="573343"/>
    <n v="574214"/>
    <n v="575379"/>
    <n v="-41.255997590649741"/>
    <n v="-81.950755790845292"/>
    <n v="-122.07155427606482"/>
    <n v="-141.16944770478645"/>
    <n v="-119.57574525583232"/>
    <n v="-197.44856958383764"/>
    <n v="-176.39484221481365"/>
    <n v="-156.32969150289503"/>
    <n v="-97.691930451160871"/>
    <n v="-194.92607428632692"/>
    <n v="-155.62991206909967"/>
    <n v="-135.73941135634698"/>
    <n v="-76.63114174653866"/>
    <n v="-94.062581716867868"/>
    <n v="-110.5120946278229"/>
    <n v="-54.216214262478765"/>
    <n v="-88.986813933911264"/>
    <n v="-52.667707146481185"/>
    <n v="-34.883132784389097"/>
    <n v="-69.660440184321516"/>
    <n v="-86.899243802780418"/>
  </r>
  <r>
    <x v="6"/>
    <s v="Overseas migrant departures"/>
    <x v="2"/>
    <x v="10"/>
    <s v="Temporary"/>
    <s v="Working holiday"/>
    <n v="-20"/>
    <n v="-10"/>
    <n v="-30"/>
    <n v="-50"/>
    <n v="-70"/>
    <n v="-120"/>
    <n v="-210"/>
    <n v="-230"/>
    <n v="-270"/>
    <n v="-330"/>
    <n v="-380"/>
    <n v="-410"/>
    <n v="-370"/>
    <n v="-260"/>
    <n v="-310"/>
    <n v="-290"/>
    <n v="-110"/>
    <n v="-40"/>
    <n v="-30"/>
    <n v="-100"/>
    <n v="-220"/>
    <n v="484778"/>
    <n v="488098"/>
    <n v="491515"/>
    <n v="495858"/>
    <n v="501774"/>
    <n v="506461"/>
    <n v="510219"/>
    <n v="511739"/>
    <n v="511813"/>
    <n v="513015"/>
    <n v="514040"/>
    <n v="515694"/>
    <n v="521981"/>
    <n v="531561"/>
    <n v="542927"/>
    <n v="553340"/>
    <n v="561881"/>
    <n v="569609"/>
    <n v="573343"/>
    <n v="574214"/>
    <n v="575379"/>
    <n v="-41.255997590649741"/>
    <n v="-20.487688947711323"/>
    <n v="-61.035777138032408"/>
    <n v="-100.83531978913318"/>
    <n v="-139.50503613180436"/>
    <n v="-236.93828350060517"/>
    <n v="-411.58796516789852"/>
    <n v="-449.44786307082319"/>
    <n v="-527.5364244362687"/>
    <n v="-643.25604514487873"/>
    <n v="-739.24208232822355"/>
    <n v="-795.04512365860376"/>
    <n v="-708.83806115548259"/>
    <n v="-489.12542492771291"/>
    <n v="-570.97915557708495"/>
    <n v="-524.09007120396143"/>
    <n v="-195.77099065460479"/>
    <n v="-70.223609528641575"/>
    <n v="-52.32469917658365"/>
    <n v="-174.1511004608038"/>
    <n v="-382.3566727322339"/>
  </r>
  <r>
    <x v="6"/>
    <s v="Overseas migrant departures"/>
    <x v="2"/>
    <x v="11"/>
    <s v="Temporary"/>
    <s v="Visitor"/>
    <n v="-140"/>
    <n v="-150"/>
    <n v="-100"/>
    <n v="-160"/>
    <n v="-280"/>
    <n v="-140"/>
    <n v="-140"/>
    <n v="-90"/>
    <n v="-140"/>
    <n v="-90"/>
    <n v="-100"/>
    <n v="-160"/>
    <n v="-180"/>
    <n v="-160"/>
    <n v="-260"/>
    <n v="-130"/>
    <n v="-150"/>
    <n v="-140"/>
    <n v="-150"/>
    <n v="-180"/>
    <n v="-180"/>
    <n v="484778"/>
    <n v="488098"/>
    <n v="491515"/>
    <n v="495858"/>
    <n v="501774"/>
    <n v="506461"/>
    <n v="510219"/>
    <n v="511739"/>
    <n v="511813"/>
    <n v="513015"/>
    <n v="514040"/>
    <n v="515694"/>
    <n v="521981"/>
    <n v="531561"/>
    <n v="542927"/>
    <n v="553340"/>
    <n v="561881"/>
    <n v="569609"/>
    <n v="573343"/>
    <n v="574214"/>
    <n v="575379"/>
    <n v="-288.79198313454822"/>
    <n v="-307.31533421566979"/>
    <n v="-203.45259046010804"/>
    <n v="-322.67302332522615"/>
    <n v="-558.02014452721744"/>
    <n v="-276.42799741737269"/>
    <n v="-274.39197677859897"/>
    <n v="-175.87090294075693"/>
    <n v="-273.53740526325043"/>
    <n v="-175.43346685769421"/>
    <n v="-194.53739008637461"/>
    <n v="-310.26151167165023"/>
    <n v="-344.84013785942398"/>
    <n v="-301.00026149397718"/>
    <n v="-478.88574338723254"/>
    <n v="-234.93692847074129"/>
    <n v="-266.96044180173379"/>
    <n v="-245.7826333502455"/>
    <n v="-261.62349588291829"/>
    <n v="-313.47198082944686"/>
    <n v="-312.83727769000956"/>
  </r>
  <r>
    <x v="6"/>
    <s v="Overseas migrant departures"/>
    <x v="2"/>
    <x v="12"/>
    <s v="Temporary"/>
    <s v="Other"/>
    <n v="-70"/>
    <n v="-60"/>
    <n v="-80"/>
    <n v="-80"/>
    <n v="-110"/>
    <n v="-100"/>
    <n v="-100"/>
    <n v="-100"/>
    <n v="-110"/>
    <n v="-140"/>
    <n v="-120"/>
    <n v="-140"/>
    <n v="-140"/>
    <n v="-150"/>
    <n v="-270"/>
    <n v="-420"/>
    <n v="-520"/>
    <n v="-430"/>
    <n v="-790"/>
    <n v="-610"/>
    <n v="-660"/>
    <n v="484778"/>
    <n v="488098"/>
    <n v="491515"/>
    <n v="495858"/>
    <n v="501774"/>
    <n v="506461"/>
    <n v="510219"/>
    <n v="511739"/>
    <n v="511813"/>
    <n v="513015"/>
    <n v="514040"/>
    <n v="515694"/>
    <n v="521981"/>
    <n v="531561"/>
    <n v="542927"/>
    <n v="553340"/>
    <n v="561881"/>
    <n v="569609"/>
    <n v="573343"/>
    <n v="574214"/>
    <n v="575379"/>
    <n v="-144.39599156727411"/>
    <n v="-122.92613368626793"/>
    <n v="-162.76207236808642"/>
    <n v="-161.33651166261308"/>
    <n v="-219.22219963569256"/>
    <n v="-197.44856958383764"/>
    <n v="-195.9942691275707"/>
    <n v="-195.41211437861878"/>
    <n v="-214.92224699255391"/>
    <n v="-272.89650400085765"/>
    <n v="-233.4448681036495"/>
    <n v="-271.47882271269395"/>
    <n v="-268.20899611288536"/>
    <n v="-282.18774515060358"/>
    <n v="-497.30442582520305"/>
    <n v="-759.02699967470267"/>
    <n v="-925.46286491267722"/>
    <n v="-754.9038024328969"/>
    <n v="-1377.8837449833693"/>
    <n v="-1062.3217128109031"/>
    <n v="-1147.0700181967015"/>
  </r>
  <r>
    <x v="6"/>
    <s v="Overseas migrant departures"/>
    <x v="3"/>
    <x v="4"/>
    <s v="Sub total"/>
    <s v="Sub total"/>
    <n v="-460"/>
    <n v="-540"/>
    <n v="-560"/>
    <n v="-670"/>
    <n v="-850"/>
    <n v="-900"/>
    <n v="-1030"/>
    <n v="-1000"/>
    <n v="-1070"/>
    <n v="-1140"/>
    <n v="-1220"/>
    <n v="-1160"/>
    <n v="-1100"/>
    <n v="-1020"/>
    <n v="-1440"/>
    <n v="-1860"/>
    <n v="-1190"/>
    <n v="-860"/>
    <n v="-1110"/>
    <n v="-1100"/>
    <n v="-1300"/>
    <n v="484778"/>
    <n v="488098"/>
    <n v="491515"/>
    <n v="495858"/>
    <n v="501774"/>
    <n v="506461"/>
    <n v="510219"/>
    <n v="511739"/>
    <n v="511813"/>
    <n v="513015"/>
    <n v="514040"/>
    <n v="515694"/>
    <n v="521981"/>
    <n v="531561"/>
    <n v="542927"/>
    <n v="553340"/>
    <n v="561881"/>
    <n v="569609"/>
    <n v="573343"/>
    <n v="574214"/>
    <n v="575379"/>
    <n v="-948.88794458494408"/>
    <n v="-1106.3352031764111"/>
    <n v="-1139.334506576605"/>
    <n v="-1351.1932851743845"/>
    <n v="-1693.9897244576243"/>
    <n v="-1777.0371262545389"/>
    <n v="-2018.7409720139781"/>
    <n v="-1954.121143786188"/>
    <n v="-2090.6073116548423"/>
    <n v="-2222.1572468641266"/>
    <n v="-2373.3561590537702"/>
    <n v="-2249.3959596194641"/>
    <n v="-2107.3563980298136"/>
    <n v="-1918.8766670241046"/>
    <n v="-2652.2902710677495"/>
    <n v="-3361.4052842736837"/>
    <n v="-2117.8861716270881"/>
    <n v="-1509.8076048657938"/>
    <n v="-1936.013869533595"/>
    <n v="-1915.6621050688418"/>
    <n v="-2259.3803388722908"/>
  </r>
  <r>
    <x v="6"/>
    <s v="Overseas migrant departures"/>
    <x v="4"/>
    <x v="13"/>
    <s v="NZ"/>
    <s v="NZ"/>
    <n v="-140"/>
    <n v="-130"/>
    <n v="-110"/>
    <n v="-110"/>
    <n v="-100"/>
    <n v="-160"/>
    <n v="-170"/>
    <n v="-110"/>
    <n v="-130"/>
    <n v="-150"/>
    <n v="-180"/>
    <n v="-160"/>
    <n v="-140"/>
    <n v="-140"/>
    <n v="-120"/>
    <n v="-110"/>
    <n v="-90"/>
    <n v="-100"/>
    <n v="-160"/>
    <n v="-80"/>
    <n v="-110"/>
    <n v="484778"/>
    <n v="488098"/>
    <n v="491515"/>
    <n v="495858"/>
    <n v="501774"/>
    <n v="506461"/>
    <n v="510219"/>
    <n v="511739"/>
    <n v="511813"/>
    <n v="513015"/>
    <n v="514040"/>
    <n v="515694"/>
    <n v="521981"/>
    <n v="531561"/>
    <n v="542927"/>
    <n v="553340"/>
    <n v="561881"/>
    <n v="569609"/>
    <n v="573343"/>
    <n v="574214"/>
    <n v="575379"/>
    <n v="-288.79198313454822"/>
    <n v="-266.33995632024715"/>
    <n v="-223.79784950611884"/>
    <n v="-221.83770353609299"/>
    <n v="-199.29290875972049"/>
    <n v="-315.91771133414022"/>
    <n v="-333.19025751687019"/>
    <n v="-214.95332581648066"/>
    <n v="-253.9990191730183"/>
    <n v="-292.38911142949036"/>
    <n v="-350.16730215547426"/>
    <n v="-310.26151167165023"/>
    <n v="-268.20899611288536"/>
    <n v="-263.37522880723003"/>
    <n v="-221.02418925564581"/>
    <n v="-198.79278562908883"/>
    <n v="-160.17626508104027"/>
    <n v="-175.55902382160394"/>
    <n v="-279.06506227511278"/>
    <n v="-139.32088036864303"/>
    <n v="-191.17833636611695"/>
  </r>
  <r>
    <x v="6"/>
    <s v="Overseas migrant departures"/>
    <x v="5"/>
    <x v="14"/>
    <s v="Austtralian"/>
    <s v="Australian"/>
    <n v="-1100"/>
    <n v="-1110"/>
    <n v="-1100"/>
    <n v="-1060"/>
    <n v="-1000"/>
    <n v="-990"/>
    <n v="-1000"/>
    <n v="-910"/>
    <n v="-930"/>
    <n v="-890"/>
    <n v="-1080"/>
    <n v="-920"/>
    <n v="-950"/>
    <n v="-900"/>
    <n v="-840"/>
    <n v="-500"/>
    <n v="-410"/>
    <n v="-680"/>
    <n v="-920"/>
    <n v="-860"/>
    <n v="-900"/>
    <n v="484778"/>
    <n v="488098"/>
    <n v="491515"/>
    <n v="495858"/>
    <n v="501774"/>
    <n v="506461"/>
    <n v="510219"/>
    <n v="511739"/>
    <n v="511813"/>
    <n v="513015"/>
    <n v="514040"/>
    <n v="515694"/>
    <n v="521981"/>
    <n v="531561"/>
    <n v="542927"/>
    <n v="553340"/>
    <n v="561881"/>
    <n v="569609"/>
    <n v="573343"/>
    <n v="574214"/>
    <n v="575379"/>
    <n v="-2269.079867485736"/>
    <n v="-2274.1334731959564"/>
    <n v="-2237.9784950611884"/>
    <n v="-2137.7087795296234"/>
    <n v="-1992.9290875972051"/>
    <n v="-1954.7408388799927"/>
    <n v="-1959.9426912757069"/>
    <n v="-1778.2502408454309"/>
    <n v="-1817.0699063915922"/>
    <n v="-1734.8420611483093"/>
    <n v="-2101.0038129328459"/>
    <n v="-1784.003692111989"/>
    <n v="-1819.9896164802933"/>
    <n v="-1693.1264709036216"/>
    <n v="-1547.1693247895205"/>
    <n v="-903.60357104131276"/>
    <n v="-729.69187425807252"/>
    <n v="-1193.8013619869068"/>
    <n v="-1604.6241080818986"/>
    <n v="-1497.6994639629127"/>
    <n v="-1564.1863884500476"/>
  </r>
  <r>
    <x v="6"/>
    <s v="Overseas migrant departures"/>
    <x v="6"/>
    <x v="15"/>
    <s v="Total"/>
    <s v="Total"/>
    <n v="-1930"/>
    <n v="-2060"/>
    <n v="-2010"/>
    <n v="-2060"/>
    <n v="-2170"/>
    <n v="-2330"/>
    <n v="-2480"/>
    <n v="-2260"/>
    <n v="-2300"/>
    <n v="-2390"/>
    <n v="-2680"/>
    <n v="-2440"/>
    <n v="-2360"/>
    <n v="-2300"/>
    <n v="-2690"/>
    <n v="-2870"/>
    <n v="-1930"/>
    <n v="-1910"/>
    <n v="-2420"/>
    <n v="-2230"/>
    <n v="-2590"/>
    <n v="484778"/>
    <n v="488098"/>
    <n v="491515"/>
    <n v="495858"/>
    <n v="501774"/>
    <n v="506461"/>
    <n v="510219"/>
    <n v="511739"/>
    <n v="511813"/>
    <n v="513015"/>
    <n v="514040"/>
    <n v="515694"/>
    <n v="521981"/>
    <n v="531561"/>
    <n v="542927"/>
    <n v="553340"/>
    <n v="561881"/>
    <n v="569609"/>
    <n v="573343"/>
    <n v="574214"/>
    <n v="575379"/>
    <n v="-3981.2037674977"/>
    <n v="-4220.4639232285317"/>
    <n v="-4089.3970682481718"/>
    <n v="-4154.4151753122869"/>
    <n v="-4324.6561200859351"/>
    <n v="-4600.5516713034167"/>
    <n v="-4860.6578743637529"/>
    <n v="-4416.3137849567847"/>
    <n v="-4493.8288007534002"/>
    <n v="-4658.7331754432125"/>
    <n v="-5213.6020543148397"/>
    <n v="-4731.4880529926668"/>
    <n v="-4521.2373630457805"/>
    <n v="-4326.8787589759222"/>
    <n v="-4954.6255758140596"/>
    <n v="-5186.6844977771352"/>
    <n v="-3434.891017848975"/>
    <n v="-3353.1773549926352"/>
    <n v="-4220.8590669110808"/>
    <n v="-3883.5695402759252"/>
    <n v="-4501.3808289840263"/>
  </r>
  <r>
    <x v="7"/>
    <s v="Overseas migrant arrivals"/>
    <x v="0"/>
    <x v="0"/>
    <s v="Permanent"/>
    <s v="Family"/>
    <n v="190"/>
    <n v="190"/>
    <n v="250"/>
    <n v="260"/>
    <n v="300"/>
    <n v="350"/>
    <n v="290"/>
    <n v="360"/>
    <n v="410"/>
    <n v="420"/>
    <n v="300"/>
    <n v="270"/>
    <n v="280"/>
    <n v="210"/>
    <n v="180"/>
    <n v="130"/>
    <n v="80"/>
    <n v="230"/>
    <n v="110"/>
    <n v="110"/>
    <n v="100"/>
    <n v="203857"/>
    <n v="207385"/>
    <n v="211029"/>
    <n v="216618"/>
    <n v="222526"/>
    <n v="227783"/>
    <n v="230299"/>
    <n v="232952"/>
    <n v="238728"/>
    <n v="242304"/>
    <n v="242753"/>
    <n v="244090"/>
    <n v="246065"/>
    <n v="246862"/>
    <n v="245920"/>
    <n v="246213"/>
    <n v="247819"/>
    <n v="250500"/>
    <n v="255294"/>
    <n v="259143"/>
    <n v="262461"/>
    <n v="932.0258808870924"/>
    <n v="916.17040769583139"/>
    <n v="1184.6713011007967"/>
    <n v="1200.2695990176255"/>
    <n v="1348.1570692862856"/>
    <n v="1536.5501376309908"/>
    <n v="1259.2325628856399"/>
    <n v="1545.3827397918885"/>
    <n v="1717.4357427700143"/>
    <n v="1733.3597464342313"/>
    <n v="1235.8240680856672"/>
    <n v="1106.1493711335984"/>
    <n v="1137.9107146485685"/>
    <n v="850.67770657290305"/>
    <n v="731.94534808067658"/>
    <n v="527.99811545288026"/>
    <n v="322.81624895589118"/>
    <n v="918.16367265469057"/>
    <n v="430.87577459713117"/>
    <n v="424.47606147956918"/>
    <n v="381.00898800202697"/>
  </r>
  <r>
    <x v="7"/>
    <s v="Overseas migrant arrivals"/>
    <x v="0"/>
    <x v="1"/>
    <s v="Permanent"/>
    <s v="Skilled"/>
    <n v="110"/>
    <n v="130"/>
    <n v="190"/>
    <n v="190"/>
    <n v="240"/>
    <n v="280"/>
    <n v="210"/>
    <n v="350"/>
    <n v="270"/>
    <n v="420"/>
    <n v="560"/>
    <n v="620"/>
    <n v="600"/>
    <n v="560"/>
    <n v="590"/>
    <n v="340"/>
    <n v="90"/>
    <n v="480"/>
    <n v="610"/>
    <n v="610"/>
    <n v="880"/>
    <n v="203857"/>
    <n v="207385"/>
    <n v="211029"/>
    <n v="216618"/>
    <n v="222526"/>
    <n v="227783"/>
    <n v="230299"/>
    <n v="232952"/>
    <n v="238728"/>
    <n v="242304"/>
    <n v="242753"/>
    <n v="244090"/>
    <n v="246065"/>
    <n v="246862"/>
    <n v="245920"/>
    <n v="246213"/>
    <n v="247819"/>
    <n v="250500"/>
    <n v="255294"/>
    <n v="259143"/>
    <n v="262461"/>
    <n v="539.59393103989555"/>
    <n v="626.85343684451618"/>
    <n v="900.35018883660541"/>
    <n v="877.12009158980322"/>
    <n v="1078.5256554290283"/>
    <n v="1229.2401101047926"/>
    <n v="911.85806277925644"/>
    <n v="1502.455441464336"/>
    <n v="1130.9942696290339"/>
    <n v="1733.3597464342313"/>
    <n v="2306.8715937599122"/>
    <n v="2540.0467040845592"/>
    <n v="2438.3801028183611"/>
    <n v="2268.4738841944081"/>
    <n v="2399.1541964866619"/>
    <n v="1380.9181481075327"/>
    <n v="363.1682800753776"/>
    <n v="1916.1676646706587"/>
    <n v="2389.4020227659089"/>
    <n v="2353.91270456852"/>
    <n v="3352.8790944178372"/>
  </r>
  <r>
    <x v="7"/>
    <s v="Overseas migrant arrivals"/>
    <x v="0"/>
    <x v="2"/>
    <s v="Permanent"/>
    <s v="Special eligibility"/>
    <n v="120"/>
    <n v="150"/>
    <n v="140"/>
    <n v="90"/>
    <n v="100"/>
    <n v="100"/>
    <n v="80"/>
    <n v="70"/>
    <n v="30"/>
    <n v="90"/>
    <n v="20"/>
    <n v="70"/>
    <n v="100"/>
    <n v="40"/>
    <n v="90"/>
    <n v="60"/>
    <n v="10"/>
    <n v="70"/>
    <n v="180"/>
    <n v="160"/>
    <n v="120"/>
    <n v="203857"/>
    <n v="207385"/>
    <n v="211029"/>
    <n v="216618"/>
    <n v="222526"/>
    <n v="227783"/>
    <n v="230299"/>
    <n v="232952"/>
    <n v="238728"/>
    <n v="242304"/>
    <n v="242753"/>
    <n v="244090"/>
    <n v="246065"/>
    <n v="246862"/>
    <n v="245920"/>
    <n v="246213"/>
    <n v="247819"/>
    <n v="250500"/>
    <n v="255294"/>
    <n v="259143"/>
    <n v="262461"/>
    <n v="588.64792477079516"/>
    <n v="723.29242712828795"/>
    <n v="663.41592861644608"/>
    <n v="415.47793812148575"/>
    <n v="449.38568976209524"/>
    <n v="439.01432503742598"/>
    <n v="347.37450010638344"/>
    <n v="300.49108829286723"/>
    <n v="125.66602995878155"/>
    <n v="371.43423137876385"/>
    <n v="82.388271205711149"/>
    <n v="286.7794665901921"/>
    <n v="406.39668380306017"/>
    <n v="162.03384887102914"/>
    <n v="365.97267404033829"/>
    <n v="243.69143790132932"/>
    <n v="40.352031119486398"/>
    <n v="279.44111776447102"/>
    <n v="705.06944934076"/>
    <n v="617.41972578846423"/>
    <n v="457.2107856024324"/>
  </r>
  <r>
    <x v="7"/>
    <s v="Overseas migrant arrivals"/>
    <x v="0"/>
    <x v="3"/>
    <s v="Permanent"/>
    <s v="Other"/>
    <n v="20"/>
    <n v="10"/>
    <n v="20"/>
    <n v="20"/>
    <n v="30"/>
    <n v="20"/>
    <n v="30"/>
    <n v="20"/>
    <n v="30"/>
    <n v="30"/>
    <n v="30"/>
    <n v="40"/>
    <n v="50"/>
    <n v="30"/>
    <n v="30"/>
    <n v="30"/>
    <n v="30"/>
    <n v="80"/>
    <n v="40"/>
    <n v="30"/>
    <n v="30"/>
    <n v="203857"/>
    <n v="207385"/>
    <n v="211029"/>
    <n v="216618"/>
    <n v="222526"/>
    <n v="227783"/>
    <n v="230299"/>
    <n v="232952"/>
    <n v="238728"/>
    <n v="242304"/>
    <n v="242753"/>
    <n v="244090"/>
    <n v="246065"/>
    <n v="246862"/>
    <n v="245920"/>
    <n v="246213"/>
    <n v="247819"/>
    <n v="250500"/>
    <n v="255294"/>
    <n v="259143"/>
    <n v="262461"/>
    <n v="98.107987461799212"/>
    <n v="48.219495141885865"/>
    <n v="94.773704088063724"/>
    <n v="92.328430693663506"/>
    <n v="134.81570692862854"/>
    <n v="87.802865007485195"/>
    <n v="130.26543753989378"/>
    <n v="85.854596655104913"/>
    <n v="125.66602995878155"/>
    <n v="123.81141045958796"/>
    <n v="123.58240680856674"/>
    <n v="163.87398090868123"/>
    <n v="203.19834190153009"/>
    <n v="121.52538665327187"/>
    <n v="121.99089134677945"/>
    <n v="121.84571895066466"/>
    <n v="121.05609335845921"/>
    <n v="319.36127744510981"/>
    <n v="156.68209985350222"/>
    <n v="115.76619858533705"/>
    <n v="114.3026964006081"/>
  </r>
  <r>
    <x v="7"/>
    <s v="Overseas migrant arrivals"/>
    <x v="1"/>
    <x v="4"/>
    <s v="Sub total"/>
    <s v="Sub total"/>
    <n v="440"/>
    <n v="490"/>
    <n v="600"/>
    <n v="550"/>
    <n v="670"/>
    <n v="750"/>
    <n v="610"/>
    <n v="800"/>
    <n v="730"/>
    <n v="960"/>
    <n v="920"/>
    <n v="1000"/>
    <n v="1020"/>
    <n v="830"/>
    <n v="900"/>
    <n v="550"/>
    <n v="200"/>
    <n v="860"/>
    <n v="940"/>
    <n v="910"/>
    <n v="1130"/>
    <n v="203857"/>
    <n v="207385"/>
    <n v="211029"/>
    <n v="216618"/>
    <n v="222526"/>
    <n v="227783"/>
    <n v="230299"/>
    <n v="232952"/>
    <n v="238728"/>
    <n v="242304"/>
    <n v="242753"/>
    <n v="244090"/>
    <n v="246065"/>
    <n v="246862"/>
    <n v="245920"/>
    <n v="246213"/>
    <n v="247819"/>
    <n v="250500"/>
    <n v="255294"/>
    <n v="259143"/>
    <n v="262461"/>
    <n v="2158.3757241595822"/>
    <n v="2362.7552619524076"/>
    <n v="2843.211122641912"/>
    <n v="2539.031844075746"/>
    <n v="3010.884121406038"/>
    <n v="3292.6074377806949"/>
    <n v="2648.7305633111741"/>
    <n v="3434.1838662041964"/>
    <n v="3057.8733956636843"/>
    <n v="3961.9651347068148"/>
    <n v="3789.8604754627131"/>
    <n v="4096.8495227170306"/>
    <n v="4145.2461747912139"/>
    <n v="3362.2023640738553"/>
    <n v="3659.7267404033828"/>
    <n v="2233.8381807621859"/>
    <n v="807.0406223897279"/>
    <n v="3433.13373253493"/>
    <n v="3682.0293465573027"/>
    <n v="3511.5746904218904"/>
    <n v="4305.4015644229048"/>
  </r>
  <r>
    <x v="7"/>
    <s v="Overseas migrant arrivals"/>
    <x v="2"/>
    <x v="5"/>
    <s v="Temporary"/>
    <s v="Student"/>
    <n v="120"/>
    <n v="140"/>
    <n v="210"/>
    <n v="260"/>
    <n v="330"/>
    <n v="320"/>
    <n v="230"/>
    <n v="330"/>
    <n v="390"/>
    <n v="480"/>
    <n v="580"/>
    <n v="650"/>
    <n v="620"/>
    <n v="440"/>
    <n v="550"/>
    <n v="380"/>
    <n v="30"/>
    <n v="630"/>
    <n v="1580"/>
    <n v="1120"/>
    <n v="970"/>
    <n v="203857"/>
    <n v="207385"/>
    <n v="211029"/>
    <n v="216618"/>
    <n v="222526"/>
    <n v="227783"/>
    <n v="230299"/>
    <n v="232952"/>
    <n v="238728"/>
    <n v="242304"/>
    <n v="242753"/>
    <n v="244090"/>
    <n v="246065"/>
    <n v="246862"/>
    <n v="245920"/>
    <n v="246213"/>
    <n v="247819"/>
    <n v="250500"/>
    <n v="255294"/>
    <n v="259143"/>
    <n v="262461"/>
    <n v="588.64792477079516"/>
    <n v="675.07293198640207"/>
    <n v="995.12389292466924"/>
    <n v="1200.2695990176255"/>
    <n v="1482.9727762149141"/>
    <n v="1404.8458401197631"/>
    <n v="998.70168780585243"/>
    <n v="1416.6008448092311"/>
    <n v="1633.6583894641601"/>
    <n v="1980.9825673534074"/>
    <n v="2389.2598649656234"/>
    <n v="2662.9521897660698"/>
    <n v="2519.659439578973"/>
    <n v="1782.3723375813206"/>
    <n v="2236.4996746909565"/>
    <n v="1543.3791067084192"/>
    <n v="121.05609335845921"/>
    <n v="2514.9700598802397"/>
    <n v="6188.9429442133378"/>
    <n v="4321.9380805192504"/>
    <n v="3695.7871836196614"/>
  </r>
  <r>
    <x v="7"/>
    <s v="Overseas migrant arrivals"/>
    <x v="2"/>
    <x v="6"/>
    <s v="Temporary"/>
    <s v="Student"/>
    <n v="10"/>
    <n v="20"/>
    <n v="30"/>
    <n v="50"/>
    <n v="80"/>
    <n v="70"/>
    <n v="30"/>
    <n v="40"/>
    <n v="30"/>
    <n v="50"/>
    <n v="30"/>
    <n v="50"/>
    <n v="50"/>
    <n v="50"/>
    <n v="160"/>
    <n v="60"/>
    <n v="0"/>
    <n v="150"/>
    <n v="250"/>
    <n v="100"/>
    <n v="50"/>
    <n v="203857"/>
    <n v="207385"/>
    <n v="211029"/>
    <n v="216618"/>
    <n v="222526"/>
    <n v="227783"/>
    <n v="230299"/>
    <n v="232952"/>
    <n v="238728"/>
    <n v="242304"/>
    <n v="242753"/>
    <n v="244090"/>
    <n v="246065"/>
    <n v="246862"/>
    <n v="245920"/>
    <n v="246213"/>
    <n v="247819"/>
    <n v="250500"/>
    <n v="255294"/>
    <n v="259143"/>
    <n v="262461"/>
    <n v="49.053993730899606"/>
    <n v="96.43899028377173"/>
    <n v="142.16055613209559"/>
    <n v="230.82107673415874"/>
    <n v="359.50855180967613"/>
    <n v="307.31002752619816"/>
    <n v="130.26543753989378"/>
    <n v="171.70919331020983"/>
    <n v="125.66602995878155"/>
    <n v="206.35235076597993"/>
    <n v="123.58240680856674"/>
    <n v="204.84247613585154"/>
    <n v="203.19834190153009"/>
    <n v="202.54231108878645"/>
    <n v="650.61808718282373"/>
    <n v="243.69143790132932"/>
    <n v="0"/>
    <n v="598.80239520958082"/>
    <n v="979.26312408438901"/>
    <n v="385.88732861779016"/>
    <n v="190.50449400101348"/>
  </r>
  <r>
    <x v="7"/>
    <s v="Overseas migrant arrivals"/>
    <x v="2"/>
    <x v="7"/>
    <s v="Temporary"/>
    <s v="Student"/>
    <n v="50"/>
    <n v="90"/>
    <n v="120"/>
    <n v="130"/>
    <n v="190"/>
    <n v="160"/>
    <n v="140"/>
    <n v="220"/>
    <n v="270"/>
    <n v="350"/>
    <n v="470"/>
    <n v="520"/>
    <n v="470"/>
    <n v="330"/>
    <n v="290"/>
    <n v="250"/>
    <n v="20"/>
    <n v="410"/>
    <n v="1170"/>
    <n v="930"/>
    <n v="830"/>
    <n v="203857"/>
    <n v="207385"/>
    <n v="211029"/>
    <n v="216618"/>
    <n v="222526"/>
    <n v="227783"/>
    <n v="230299"/>
    <n v="232952"/>
    <n v="238728"/>
    <n v="242304"/>
    <n v="242753"/>
    <n v="244090"/>
    <n v="246065"/>
    <n v="246862"/>
    <n v="245920"/>
    <n v="246213"/>
    <n v="247819"/>
    <n v="250500"/>
    <n v="255294"/>
    <n v="259143"/>
    <n v="262461"/>
    <n v="245.26996865449803"/>
    <n v="433.97545627697275"/>
    <n v="568.64222452838237"/>
    <n v="600.13479950881276"/>
    <n v="853.8328105479809"/>
    <n v="702.42292005988156"/>
    <n v="607.905375186171"/>
    <n v="944.40056320615406"/>
    <n v="1130.9942696290339"/>
    <n v="1444.4664553618595"/>
    <n v="1936.1243733342121"/>
    <n v="2130.3617518128558"/>
    <n v="1910.0644138743828"/>
    <n v="1336.7792531859907"/>
    <n v="1179.2452830188679"/>
    <n v="1015.380991255539"/>
    <n v="80.704062238972796"/>
    <n v="1636.7265469061877"/>
    <n v="4582.9514207149405"/>
    <n v="3588.7521561454487"/>
    <n v="3162.3746004168238"/>
  </r>
  <r>
    <x v="7"/>
    <s v="Overseas migrant arrivals"/>
    <x v="2"/>
    <x v="8"/>
    <s v="Temporary"/>
    <s v="Student"/>
    <n v="50"/>
    <n v="40"/>
    <n v="60"/>
    <n v="80"/>
    <n v="60"/>
    <n v="90"/>
    <n v="70"/>
    <n v="70"/>
    <n v="90"/>
    <n v="90"/>
    <n v="90"/>
    <n v="80"/>
    <n v="90"/>
    <n v="60"/>
    <n v="100"/>
    <n v="70"/>
    <n v="10"/>
    <n v="70"/>
    <n v="160"/>
    <n v="80"/>
    <n v="90"/>
    <n v="203857"/>
    <n v="207385"/>
    <n v="211029"/>
    <n v="216618"/>
    <n v="222526"/>
    <n v="227783"/>
    <n v="230299"/>
    <n v="232952"/>
    <n v="238728"/>
    <n v="242304"/>
    <n v="242753"/>
    <n v="244090"/>
    <n v="246065"/>
    <n v="246862"/>
    <n v="245920"/>
    <n v="246213"/>
    <n v="247819"/>
    <n v="250500"/>
    <n v="255294"/>
    <n v="259143"/>
    <n v="262461"/>
    <n v="245.26996865449803"/>
    <n v="192.87798056754346"/>
    <n v="284.32111226419119"/>
    <n v="369.31372277465402"/>
    <n v="269.63141385725709"/>
    <n v="395.11289253368341"/>
    <n v="303.9526875930855"/>
    <n v="300.49108829286723"/>
    <n v="376.99808987634464"/>
    <n v="371.43423137876385"/>
    <n v="370.74722042570022"/>
    <n v="327.74796181736247"/>
    <n v="365.75701542275414"/>
    <n v="243.05077330654373"/>
    <n v="406.63630448926477"/>
    <n v="284.30667755155088"/>
    <n v="40.352031119486398"/>
    <n v="279.44111776447102"/>
    <n v="626.72839941400889"/>
    <n v="308.70986289423212"/>
    <n v="342.90808920182428"/>
  </r>
  <r>
    <x v="7"/>
    <s v="Overseas migrant arrivals"/>
    <x v="2"/>
    <x v="9"/>
    <s v="Temporary"/>
    <s v="Skilled"/>
    <n v="240"/>
    <n v="450"/>
    <n v="710"/>
    <n v="830"/>
    <n v="940"/>
    <n v="630"/>
    <n v="540"/>
    <n v="910"/>
    <n v="880"/>
    <n v="690"/>
    <n v="620"/>
    <n v="550"/>
    <n v="560"/>
    <n v="370"/>
    <n v="310"/>
    <n v="180"/>
    <n v="60"/>
    <n v="240"/>
    <n v="430"/>
    <n v="570"/>
    <n v="750"/>
    <n v="203857"/>
    <n v="207385"/>
    <n v="211029"/>
    <n v="216618"/>
    <n v="222526"/>
    <n v="227783"/>
    <n v="230299"/>
    <n v="232952"/>
    <n v="238728"/>
    <n v="242304"/>
    <n v="242753"/>
    <n v="244090"/>
    <n v="246065"/>
    <n v="246862"/>
    <n v="245920"/>
    <n v="246213"/>
    <n v="247819"/>
    <n v="250500"/>
    <n v="255294"/>
    <n v="259143"/>
    <n v="262461"/>
    <n v="1177.2958495415903"/>
    <n v="2169.8772813848641"/>
    <n v="3364.4664951262625"/>
    <n v="3831.6298737870352"/>
    <n v="4224.2254837636947"/>
    <n v="2765.7902477357834"/>
    <n v="2344.7778757180881"/>
    <n v="3906.3841478072741"/>
    <n v="3686.2035454575916"/>
    <n v="2847.6624405705234"/>
    <n v="2554.0364073770456"/>
    <n v="2253.2672374943668"/>
    <n v="2275.821429297137"/>
    <n v="1498.8131020570197"/>
    <n v="1260.5725439167209"/>
    <n v="731.07431370398797"/>
    <n v="242.11218671691842"/>
    <n v="958.08383233532936"/>
    <n v="1684.3325734251491"/>
    <n v="2199.5577731214039"/>
    <n v="2857.5674100152023"/>
  </r>
  <r>
    <x v="7"/>
    <s v="Overseas migrant arrivals"/>
    <x v="2"/>
    <x v="10"/>
    <s v="Temporary"/>
    <s v="Working holiday"/>
    <n v="110"/>
    <n v="110"/>
    <n v="230"/>
    <n v="410"/>
    <n v="490"/>
    <n v="480"/>
    <n v="620"/>
    <n v="1380"/>
    <n v="1500"/>
    <n v="1460"/>
    <n v="1180"/>
    <n v="1040"/>
    <n v="980"/>
    <n v="890"/>
    <n v="880"/>
    <n v="480"/>
    <n v="10"/>
    <n v="390"/>
    <n v="1050"/>
    <n v="840"/>
    <n v="820"/>
    <n v="203857"/>
    <n v="207385"/>
    <n v="211029"/>
    <n v="216618"/>
    <n v="222526"/>
    <n v="227783"/>
    <n v="230299"/>
    <n v="232952"/>
    <n v="238728"/>
    <n v="242304"/>
    <n v="242753"/>
    <n v="244090"/>
    <n v="246065"/>
    <n v="246862"/>
    <n v="245920"/>
    <n v="246213"/>
    <n v="247819"/>
    <n v="250500"/>
    <n v="255294"/>
    <n v="259143"/>
    <n v="262461"/>
    <n v="539.59393103989555"/>
    <n v="530.41444656074452"/>
    <n v="1089.8975970127328"/>
    <n v="1892.7328292201016"/>
    <n v="2201.989879834267"/>
    <n v="2107.2687601796447"/>
    <n v="2692.1523758244716"/>
    <n v="5923.9671692022393"/>
    <n v="6283.3014979390773"/>
    <n v="6025.4886423666139"/>
    <n v="4860.9080011369579"/>
    <n v="4260.7235036257116"/>
    <n v="3982.6875012699893"/>
    <n v="3605.253137380399"/>
    <n v="3578.3994795055301"/>
    <n v="1949.5315032106346"/>
    <n v="40.352031119486398"/>
    <n v="1556.8862275449101"/>
    <n v="4112.9051211544338"/>
    <n v="3241.4535603894374"/>
    <n v="3124.2737016166211"/>
  </r>
  <r>
    <x v="7"/>
    <s v="Overseas migrant arrivals"/>
    <x v="2"/>
    <x v="11"/>
    <s v="Temporary"/>
    <s v="Visitor"/>
    <n v="470"/>
    <n v="520"/>
    <n v="400"/>
    <n v="500"/>
    <n v="480"/>
    <n v="390"/>
    <n v="510"/>
    <n v="510"/>
    <n v="580"/>
    <n v="600"/>
    <n v="600"/>
    <n v="650"/>
    <n v="710"/>
    <n v="640"/>
    <n v="930"/>
    <n v="1060"/>
    <n v="70"/>
    <n v="420"/>
    <n v="870"/>
    <n v="680"/>
    <n v="600"/>
    <n v="203857"/>
    <n v="207385"/>
    <n v="211029"/>
    <n v="216618"/>
    <n v="222526"/>
    <n v="227783"/>
    <n v="230299"/>
    <n v="232952"/>
    <n v="238728"/>
    <n v="242304"/>
    <n v="242753"/>
    <n v="244090"/>
    <n v="246065"/>
    <n v="246862"/>
    <n v="245920"/>
    <n v="246213"/>
    <n v="247819"/>
    <n v="250500"/>
    <n v="255294"/>
    <n v="259143"/>
    <n v="262461"/>
    <n v="2305.5377053522811"/>
    <n v="2507.4137473780647"/>
    <n v="1895.4740817612744"/>
    <n v="2308.2107673415876"/>
    <n v="2157.0513108580567"/>
    <n v="1712.1558676459613"/>
    <n v="2214.5124381781943"/>
    <n v="2189.2922147051754"/>
    <n v="2429.5432458697765"/>
    <n v="2476.2282091917591"/>
    <n v="2471.6481361713345"/>
    <n v="2662.9521897660698"/>
    <n v="2885.4164550017272"/>
    <n v="2592.5415819364662"/>
    <n v="3781.7176317501626"/>
    <n v="4305.2154029234844"/>
    <n v="282.46421783640477"/>
    <n v="1676.6467065868264"/>
    <n v="3407.8356718136738"/>
    <n v="2624.0338346009735"/>
    <n v="2286.0539280121616"/>
  </r>
  <r>
    <x v="7"/>
    <s v="Overseas migrant arrivals"/>
    <x v="2"/>
    <x v="12"/>
    <s v="Temporary"/>
    <s v="Other"/>
    <n v="140"/>
    <n v="120"/>
    <n v="100"/>
    <n v="100"/>
    <n v="120"/>
    <n v="80"/>
    <n v="110"/>
    <n v="180"/>
    <n v="190"/>
    <n v="130"/>
    <n v="180"/>
    <n v="230"/>
    <n v="210"/>
    <n v="200"/>
    <n v="250"/>
    <n v="330"/>
    <n v="390"/>
    <n v="1560"/>
    <n v="870"/>
    <n v="560"/>
    <n v="510"/>
    <n v="203857"/>
    <n v="207385"/>
    <n v="211029"/>
    <n v="216618"/>
    <n v="222526"/>
    <n v="227783"/>
    <n v="230299"/>
    <n v="232952"/>
    <n v="238728"/>
    <n v="242304"/>
    <n v="242753"/>
    <n v="244090"/>
    <n v="246065"/>
    <n v="246862"/>
    <n v="245920"/>
    <n v="246213"/>
    <n v="247819"/>
    <n v="250500"/>
    <n v="255294"/>
    <n v="259143"/>
    <n v="262461"/>
    <n v="686.75591223259437"/>
    <n v="578.63394170263041"/>
    <n v="473.8685204403186"/>
    <n v="461.64215346831747"/>
    <n v="539.26282771451417"/>
    <n v="351.21146002994078"/>
    <n v="477.63993764627719"/>
    <n v="772.69136989594426"/>
    <n v="795.88485640561646"/>
    <n v="536.51611199154775"/>
    <n v="741.49444085140044"/>
    <n v="942.27539022491703"/>
    <n v="853.43303598642626"/>
    <n v="810.16924435514579"/>
    <n v="1016.590761223162"/>
    <n v="1340.3029084573113"/>
    <n v="1573.7292136599694"/>
    <n v="6227.5449101796403"/>
    <n v="3407.8356718136738"/>
    <n v="2160.9690402596252"/>
    <n v="1943.1458388103374"/>
  </r>
  <r>
    <x v="7"/>
    <s v="Overseas migrant arrivals"/>
    <x v="3"/>
    <x v="4"/>
    <s v="Sub total"/>
    <s v="Sub total"/>
    <n v="1080"/>
    <n v="1340"/>
    <n v="1650"/>
    <n v="2100"/>
    <n v="2350"/>
    <n v="1890"/>
    <n v="2010"/>
    <n v="3310"/>
    <n v="3530"/>
    <n v="3360"/>
    <n v="3170"/>
    <n v="3130"/>
    <n v="3080"/>
    <n v="2550"/>
    <n v="2910"/>
    <n v="2420"/>
    <n v="560"/>
    <n v="3240"/>
    <n v="4810"/>
    <n v="3760"/>
    <n v="3650"/>
    <n v="203857"/>
    <n v="207385"/>
    <n v="211029"/>
    <n v="216618"/>
    <n v="222526"/>
    <n v="227783"/>
    <n v="230299"/>
    <n v="232952"/>
    <n v="238728"/>
    <n v="242304"/>
    <n v="242753"/>
    <n v="244090"/>
    <n v="246065"/>
    <n v="246862"/>
    <n v="245920"/>
    <n v="246213"/>
    <n v="247819"/>
    <n v="250500"/>
    <n v="255294"/>
    <n v="259143"/>
    <n v="262461"/>
    <n v="5297.831322937157"/>
    <n v="6461.4123490127058"/>
    <n v="7818.8305872652581"/>
    <n v="9694.4852228346681"/>
    <n v="10560.563709409238"/>
    <n v="8297.3707432073516"/>
    <n v="8727.784315172883"/>
    <n v="14208.935746419864"/>
    <n v="14786.702858483295"/>
    <n v="13866.87797147385"/>
    <n v="13058.540986105219"/>
    <n v="12823.139006104306"/>
    <n v="12517.017861134253"/>
    <n v="10329.657865528108"/>
    <n v="11833.116460637606"/>
    <n v="9828.8879953536161"/>
    <n v="2259.7137426912382"/>
    <n v="12934.131736526946"/>
    <n v="18841.022507383645"/>
    <n v="14509.363556028911"/>
    <n v="13906.828062073984"/>
  </r>
  <r>
    <x v="7"/>
    <s v="Overseas migrant arrivals"/>
    <x v="4"/>
    <x v="13"/>
    <s v="NZ"/>
    <s v="NZ"/>
    <n v="350"/>
    <n v="240"/>
    <n v="240"/>
    <n v="290"/>
    <n v="340"/>
    <n v="300"/>
    <n v="420"/>
    <n v="640"/>
    <n v="680"/>
    <n v="420"/>
    <n v="400"/>
    <n v="370"/>
    <n v="500"/>
    <n v="320"/>
    <n v="270"/>
    <n v="180"/>
    <n v="130"/>
    <n v="150"/>
    <n v="240"/>
    <n v="400"/>
    <n v="410"/>
    <n v="203857"/>
    <n v="207385"/>
    <n v="211029"/>
    <n v="216618"/>
    <n v="222526"/>
    <n v="227783"/>
    <n v="230299"/>
    <n v="232952"/>
    <n v="238728"/>
    <n v="242304"/>
    <n v="242753"/>
    <n v="244090"/>
    <n v="246065"/>
    <n v="246862"/>
    <n v="245920"/>
    <n v="246213"/>
    <n v="247819"/>
    <n v="250500"/>
    <n v="255294"/>
    <n v="259143"/>
    <n v="262461"/>
    <n v="1716.8897805814861"/>
    <n v="1157.2678834052608"/>
    <n v="1137.2844490567647"/>
    <n v="1338.7622450581207"/>
    <n v="1527.9113451911237"/>
    <n v="1317.0429751122779"/>
    <n v="1823.7161255585129"/>
    <n v="2747.3470929633572"/>
    <n v="2848.4300123990483"/>
    <n v="1733.3597464342313"/>
    <n v="1647.7654241142232"/>
    <n v="1515.8343234053013"/>
    <n v="2031.983419015301"/>
    <n v="1296.2707909682331"/>
    <n v="1097.9180221210149"/>
    <n v="731.07431370398797"/>
    <n v="524.57640455332319"/>
    <n v="598.80239520958082"/>
    <n v="940.09259912101345"/>
    <n v="1543.5493144711606"/>
    <n v="1562.1368508083106"/>
  </r>
  <r>
    <x v="7"/>
    <s v="Overseas migrant arrivals"/>
    <x v="5"/>
    <x v="14"/>
    <s v="Austtralian"/>
    <s v="Australian"/>
    <n v="710"/>
    <n v="520"/>
    <n v="780"/>
    <n v="750"/>
    <n v="970"/>
    <n v="690"/>
    <n v="640"/>
    <n v="750"/>
    <n v="770"/>
    <n v="780"/>
    <n v="680"/>
    <n v="700"/>
    <n v="660"/>
    <n v="620"/>
    <n v="600"/>
    <n v="620"/>
    <n v="330"/>
    <n v="550"/>
    <n v="370"/>
    <n v="380"/>
    <n v="390"/>
    <n v="203857"/>
    <n v="207385"/>
    <n v="211029"/>
    <n v="216618"/>
    <n v="222526"/>
    <n v="227783"/>
    <n v="230299"/>
    <n v="232952"/>
    <n v="238728"/>
    <n v="242304"/>
    <n v="242753"/>
    <n v="244090"/>
    <n v="246065"/>
    <n v="246862"/>
    <n v="245920"/>
    <n v="246213"/>
    <n v="247819"/>
    <n v="250500"/>
    <n v="255294"/>
    <n v="259143"/>
    <n v="262461"/>
    <n v="3482.8335548938717"/>
    <n v="2507.4137473780647"/>
    <n v="3696.174459434485"/>
    <n v="3462.3161510123814"/>
    <n v="4359.0411906923227"/>
    <n v="3029.1988427582392"/>
    <n v="2778.9960008510675"/>
    <n v="3219.5473745664344"/>
    <n v="3225.428102275393"/>
    <n v="3219.0966719492867"/>
    <n v="2801.201220994179"/>
    <n v="2867.7946659019217"/>
    <n v="2682.2181131001971"/>
    <n v="2511.5246575009519"/>
    <n v="2439.817826935589"/>
    <n v="2518.1448583137362"/>
    <n v="1331.6170269430511"/>
    <n v="2195.6087824351298"/>
    <n v="1449.3094236448956"/>
    <n v="1466.3718487476028"/>
    <n v="1485.9350532079052"/>
  </r>
  <r>
    <x v="7"/>
    <s v="Overseas migrant arrivals"/>
    <x v="6"/>
    <x v="15"/>
    <s v="Total"/>
    <s v="Total"/>
    <n v="4430"/>
    <n v="3910"/>
    <n v="4560"/>
    <n v="4710"/>
    <n v="5540"/>
    <n v="4670"/>
    <n v="4810"/>
    <n v="6750"/>
    <n v="7840"/>
    <n v="6260"/>
    <n v="6900"/>
    <n v="6370"/>
    <n v="6900"/>
    <n v="5020"/>
    <n v="5550"/>
    <n v="4120"/>
    <n v="1450"/>
    <n v="5170"/>
    <n v="6590"/>
    <n v="5450"/>
    <n v="5580"/>
    <n v="203857"/>
    <n v="207385"/>
    <n v="211029"/>
    <n v="216618"/>
    <n v="222526"/>
    <n v="227783"/>
    <n v="230299"/>
    <n v="232952"/>
    <n v="238728"/>
    <n v="242304"/>
    <n v="242753"/>
    <n v="244090"/>
    <n v="246065"/>
    <n v="246862"/>
    <n v="245920"/>
    <n v="246213"/>
    <n v="247819"/>
    <n v="250500"/>
    <n v="255294"/>
    <n v="259143"/>
    <n v="262461"/>
    <n v="21730.919222788525"/>
    <n v="18853.822600477371"/>
    <n v="21608.40453207853"/>
    <n v="21743.345428357752"/>
    <n v="24895.967212820076"/>
    <n v="20501.968979247791"/>
    <n v="20885.891818896303"/>
    <n v="28975.926371097907"/>
    <n v="32840.722495894908"/>
    <n v="25835.314315900687"/>
    <n v="28423.953565970347"/>
    <n v="26096.931459707484"/>
    <n v="28041.371182411152"/>
    <n v="20335.248033314161"/>
    <n v="22568.314899154197"/>
    <n v="16733.47873589128"/>
    <n v="5851.0445123255276"/>
    <n v="20638.722554890217"/>
    <n v="25813.375950864494"/>
    <n v="21030.859409669563"/>
    <n v="21260.301530513105"/>
  </r>
  <r>
    <x v="7"/>
    <s v="Overseas migrant departures"/>
    <x v="0"/>
    <x v="0"/>
    <s v="Permanent"/>
    <s v="Family"/>
    <n v="-20"/>
    <n v="-30"/>
    <n v="-50"/>
    <n v="-40"/>
    <n v="-50"/>
    <n v="-40"/>
    <n v="-60"/>
    <n v="-50"/>
    <n v="-40"/>
    <n v="-70"/>
    <n v="-80"/>
    <n v="-70"/>
    <n v="-80"/>
    <n v="-60"/>
    <n v="-60"/>
    <n v="-40"/>
    <n v="-20"/>
    <n v="-50"/>
    <n v="-40"/>
    <n v="-40"/>
    <n v="-40"/>
    <n v="203857"/>
    <n v="207385"/>
    <n v="211029"/>
    <n v="216618"/>
    <n v="222526"/>
    <n v="227783"/>
    <n v="230299"/>
    <n v="232952"/>
    <n v="238728"/>
    <n v="242304"/>
    <n v="242753"/>
    <n v="244090"/>
    <n v="246065"/>
    <n v="246862"/>
    <n v="245920"/>
    <n v="246213"/>
    <n v="247819"/>
    <n v="250500"/>
    <n v="255294"/>
    <n v="259143"/>
    <n v="262461"/>
    <n v="-98.107987461799212"/>
    <n v="-144.6584854256576"/>
    <n v="-236.9342602201593"/>
    <n v="-184.65686138732701"/>
    <n v="-224.69284488104762"/>
    <n v="-175.60573001497039"/>
    <n v="-260.53087507978756"/>
    <n v="-214.63649163776228"/>
    <n v="-167.55470661170872"/>
    <n v="-288.89329107237188"/>
    <n v="-329.5530848228446"/>
    <n v="-286.7794665901921"/>
    <n v="-325.11734704244816"/>
    <n v="-243.05077330654373"/>
    <n v="-243.9817826935589"/>
    <n v="-162.46095860088624"/>
    <n v="-80.704062238972796"/>
    <n v="-199.60079840319361"/>
    <n v="-156.68209985350222"/>
    <n v="-154.35493144711606"/>
    <n v="-152.4035952008108"/>
  </r>
  <r>
    <x v="7"/>
    <s v="Overseas migrant departures"/>
    <x v="0"/>
    <x v="1"/>
    <s v="Permanent"/>
    <s v="Skilled"/>
    <n v="-20"/>
    <n v="-30"/>
    <n v="-30"/>
    <n v="-40"/>
    <n v="-30"/>
    <n v="-50"/>
    <n v="-70"/>
    <n v="-50"/>
    <n v="-40"/>
    <n v="-90"/>
    <n v="-100"/>
    <n v="-120"/>
    <n v="-110"/>
    <n v="-90"/>
    <n v="-80"/>
    <n v="-120"/>
    <n v="-50"/>
    <n v="-80"/>
    <n v="-60"/>
    <n v="-70"/>
    <n v="-60"/>
    <n v="203857"/>
    <n v="207385"/>
    <n v="211029"/>
    <n v="216618"/>
    <n v="222526"/>
    <n v="227783"/>
    <n v="230299"/>
    <n v="232952"/>
    <n v="238728"/>
    <n v="242304"/>
    <n v="242753"/>
    <n v="244090"/>
    <n v="246065"/>
    <n v="246862"/>
    <n v="245920"/>
    <n v="246213"/>
    <n v="247819"/>
    <n v="250500"/>
    <n v="255294"/>
    <n v="259143"/>
    <n v="262461"/>
    <n v="-98.107987461799212"/>
    <n v="-144.6584854256576"/>
    <n v="-142.16055613209559"/>
    <n v="-184.65686138732701"/>
    <n v="-134.81570692862854"/>
    <n v="-219.50716251871299"/>
    <n v="-303.9526875930855"/>
    <n v="-214.63649163776228"/>
    <n v="-167.55470661170872"/>
    <n v="-371.43423137876385"/>
    <n v="-411.94135602855579"/>
    <n v="-491.62194272604364"/>
    <n v="-447.0363521833662"/>
    <n v="-364.57615995981558"/>
    <n v="-325.30904359141186"/>
    <n v="-487.38287580265865"/>
    <n v="-201.76015559743198"/>
    <n v="-319.36127744510981"/>
    <n v="-235.02314978025336"/>
    <n v="-270.12113003245315"/>
    <n v="-228.6053928012162"/>
  </r>
  <r>
    <x v="7"/>
    <s v="Overseas migrant departures"/>
    <x v="0"/>
    <x v="2"/>
    <s v="Permanent"/>
    <s v="Special eligibility"/>
    <n v="0"/>
    <n v="0"/>
    <n v="0"/>
    <n v="0"/>
    <n v="0"/>
    <n v="0"/>
    <n v="0"/>
    <n v="0"/>
    <n v="0"/>
    <n v="0"/>
    <n v="0"/>
    <n v="0"/>
    <n v="-10"/>
    <n v="0"/>
    <n v="0"/>
    <n v="0"/>
    <n v="0"/>
    <n v="0"/>
    <n v="0"/>
    <n v="0"/>
    <n v="0"/>
    <n v="203857"/>
    <n v="207385"/>
    <n v="211029"/>
    <n v="216618"/>
    <n v="222526"/>
    <n v="227783"/>
    <n v="230299"/>
    <n v="232952"/>
    <n v="238728"/>
    <n v="242304"/>
    <n v="242753"/>
    <n v="244090"/>
    <n v="246065"/>
    <n v="246862"/>
    <n v="245920"/>
    <n v="246213"/>
    <n v="247819"/>
    <n v="250500"/>
    <n v="255294"/>
    <n v="259143"/>
    <n v="262461"/>
    <n v="0"/>
    <n v="0"/>
    <n v="0"/>
    <n v="0"/>
    <n v="0"/>
    <n v="0"/>
    <n v="0"/>
    <n v="0"/>
    <n v="0"/>
    <n v="0"/>
    <n v="0"/>
    <n v="0"/>
    <n v="-40.63966838030602"/>
    <n v="0"/>
    <n v="0"/>
    <n v="0"/>
    <n v="0"/>
    <n v="0"/>
    <n v="0"/>
    <n v="0"/>
    <n v="0"/>
  </r>
  <r>
    <x v="7"/>
    <s v="Overseas migrant departures"/>
    <x v="0"/>
    <x v="3"/>
    <s v="Permanent"/>
    <s v="Other"/>
    <n v="-30"/>
    <n v="-40"/>
    <n v="-30"/>
    <n v="-30"/>
    <n v="-30"/>
    <n v="-30"/>
    <n v="-40"/>
    <n v="-30"/>
    <n v="-30"/>
    <n v="-40"/>
    <n v="-40"/>
    <n v="-50"/>
    <n v="-50"/>
    <n v="-60"/>
    <n v="-70"/>
    <n v="-90"/>
    <n v="-30"/>
    <n v="-70"/>
    <n v="-50"/>
    <n v="-40"/>
    <n v="-50"/>
    <n v="203857"/>
    <n v="207385"/>
    <n v="211029"/>
    <n v="216618"/>
    <n v="222526"/>
    <n v="227783"/>
    <n v="230299"/>
    <n v="232952"/>
    <n v="238728"/>
    <n v="242304"/>
    <n v="242753"/>
    <n v="244090"/>
    <n v="246065"/>
    <n v="246862"/>
    <n v="245920"/>
    <n v="246213"/>
    <n v="247819"/>
    <n v="250500"/>
    <n v="255294"/>
    <n v="259143"/>
    <n v="262461"/>
    <n v="-147.16198119269879"/>
    <n v="-192.87798056754346"/>
    <n v="-142.16055613209559"/>
    <n v="-138.49264604049526"/>
    <n v="-134.81570692862854"/>
    <n v="-131.70429751122779"/>
    <n v="-173.68725005319172"/>
    <n v="-128.78189498265735"/>
    <n v="-125.66602995878155"/>
    <n v="-165.08188061278395"/>
    <n v="-164.7765424114223"/>
    <n v="-204.84247613585154"/>
    <n v="-203.19834190153009"/>
    <n v="-243.05077330654373"/>
    <n v="-284.64541314248538"/>
    <n v="-365.53715685199398"/>
    <n v="-121.05609335845921"/>
    <n v="-279.44111776447102"/>
    <n v="-195.85262481687778"/>
    <n v="-154.35493144711606"/>
    <n v="-190.50449400101348"/>
  </r>
  <r>
    <x v="7"/>
    <s v="Overseas migrant departures"/>
    <x v="1"/>
    <x v="4"/>
    <s v="Sub total"/>
    <s v="Sub total"/>
    <n v="-80"/>
    <n v="-90"/>
    <n v="-100"/>
    <n v="-110"/>
    <n v="-110"/>
    <n v="-110"/>
    <n v="-170"/>
    <n v="-130"/>
    <n v="-120"/>
    <n v="-200"/>
    <n v="-210"/>
    <n v="-240"/>
    <n v="-240"/>
    <n v="-220"/>
    <n v="-210"/>
    <n v="-250"/>
    <n v="-100"/>
    <n v="-190"/>
    <n v="-150"/>
    <n v="-150"/>
    <n v="-160"/>
    <n v="203857"/>
    <n v="207385"/>
    <n v="211029"/>
    <n v="216618"/>
    <n v="222526"/>
    <n v="227783"/>
    <n v="230299"/>
    <n v="232952"/>
    <n v="238728"/>
    <n v="242304"/>
    <n v="242753"/>
    <n v="244090"/>
    <n v="246065"/>
    <n v="246862"/>
    <n v="245920"/>
    <n v="246213"/>
    <n v="247819"/>
    <n v="250500"/>
    <n v="255294"/>
    <n v="259143"/>
    <n v="262461"/>
    <n v="-392.43194984719685"/>
    <n v="-433.97545627697275"/>
    <n v="-473.8685204403186"/>
    <n v="-507.80636881514931"/>
    <n v="-494.32425873830476"/>
    <n v="-482.91575754116855"/>
    <n v="-738.17081272606481"/>
    <n v="-558.05487825818204"/>
    <n v="-502.6641198351262"/>
    <n v="-825.40940306391974"/>
    <n v="-865.07684765996714"/>
    <n v="-983.24388545208728"/>
    <n v="-975.35204112734448"/>
    <n v="-891.1861687906603"/>
    <n v="-853.93623942745603"/>
    <n v="-1015.380991255539"/>
    <n v="-403.52031119486395"/>
    <n v="-758.48303393213575"/>
    <n v="-587.55787445063334"/>
    <n v="-578.83099292668521"/>
    <n v="-609.61438080324319"/>
  </r>
  <r>
    <x v="7"/>
    <s v="Overseas migrant departures"/>
    <x v="2"/>
    <x v="5"/>
    <s v="Temporary"/>
    <s v="Student"/>
    <n v="-60"/>
    <n v="-40"/>
    <n v="-70"/>
    <n v="-70"/>
    <n v="-50"/>
    <n v="-80"/>
    <n v="-100"/>
    <n v="-90"/>
    <n v="-100"/>
    <n v="-120"/>
    <n v="-130"/>
    <n v="-130"/>
    <n v="-170"/>
    <n v="-120"/>
    <n v="-120"/>
    <n v="-130"/>
    <n v="-70"/>
    <n v="-80"/>
    <n v="-50"/>
    <n v="-50"/>
    <n v="-80"/>
    <n v="203857"/>
    <n v="207385"/>
    <n v="211029"/>
    <n v="216618"/>
    <n v="222526"/>
    <n v="227783"/>
    <n v="230299"/>
    <n v="232952"/>
    <n v="238728"/>
    <n v="242304"/>
    <n v="242753"/>
    <n v="244090"/>
    <n v="246065"/>
    <n v="246862"/>
    <n v="245920"/>
    <n v="246213"/>
    <n v="247819"/>
    <n v="250500"/>
    <n v="255294"/>
    <n v="259143"/>
    <n v="262461"/>
    <n v="-294.32396238539758"/>
    <n v="-192.87798056754346"/>
    <n v="-331.70796430822304"/>
    <n v="-323.14950742782224"/>
    <n v="-224.69284488104762"/>
    <n v="-351.21146002994078"/>
    <n v="-434.21812513297925"/>
    <n v="-386.34568494797213"/>
    <n v="-418.88676652927177"/>
    <n v="-495.24564183835184"/>
    <n v="-535.5237628371226"/>
    <n v="-532.59043795321395"/>
    <n v="-690.87436246520224"/>
    <n v="-486.10154661308746"/>
    <n v="-487.9635653871178"/>
    <n v="-527.99811545288026"/>
    <n v="-282.46421783640477"/>
    <n v="-319.36127744510981"/>
    <n v="-195.85262481687778"/>
    <n v="-192.94366430889508"/>
    <n v="-304.8071904016216"/>
  </r>
  <r>
    <x v="7"/>
    <s v="Overseas migrant departures"/>
    <x v="2"/>
    <x v="6"/>
    <s v="Temporary"/>
    <s v="Student"/>
    <n v="0"/>
    <n v="0"/>
    <n v="-10"/>
    <n v="-10"/>
    <n v="-10"/>
    <n v="-20"/>
    <n v="-20"/>
    <n v="-30"/>
    <n v="-20"/>
    <n v="-20"/>
    <n v="-30"/>
    <n v="-40"/>
    <n v="-40"/>
    <n v="-30"/>
    <n v="-50"/>
    <n v="-50"/>
    <n v="-30"/>
    <n v="-30"/>
    <n v="-20"/>
    <n v="-20"/>
    <n v="-30"/>
    <n v="203857"/>
    <n v="207385"/>
    <n v="211029"/>
    <n v="216618"/>
    <n v="222526"/>
    <n v="227783"/>
    <n v="230299"/>
    <n v="232952"/>
    <n v="238728"/>
    <n v="242304"/>
    <n v="242753"/>
    <n v="244090"/>
    <n v="246065"/>
    <n v="246862"/>
    <n v="245920"/>
    <n v="246213"/>
    <n v="247819"/>
    <n v="250500"/>
    <n v="255294"/>
    <n v="259143"/>
    <n v="262461"/>
    <n v="0"/>
    <n v="0"/>
    <n v="-47.386852044031862"/>
    <n v="-46.164215346831753"/>
    <n v="-44.938568976209517"/>
    <n v="-87.802865007485195"/>
    <n v="-86.843625026595859"/>
    <n v="-128.78189498265735"/>
    <n v="-83.777353305854362"/>
    <n v="-82.540940306391974"/>
    <n v="-123.58240680856674"/>
    <n v="-163.87398090868123"/>
    <n v="-162.55867352122408"/>
    <n v="-121.52538665327187"/>
    <n v="-203.31815224463239"/>
    <n v="-203.07619825110777"/>
    <n v="-121.05609335845921"/>
    <n v="-119.76047904191617"/>
    <n v="-78.341049926751111"/>
    <n v="-77.177465723558029"/>
    <n v="-114.3026964006081"/>
  </r>
  <r>
    <x v="7"/>
    <s v="Overseas migrant departures"/>
    <x v="2"/>
    <x v="7"/>
    <s v="Temporary"/>
    <s v="Student"/>
    <n v="-10"/>
    <n v="-10"/>
    <n v="-40"/>
    <n v="-30"/>
    <n v="-20"/>
    <n v="-40"/>
    <n v="-50"/>
    <n v="-40"/>
    <n v="-50"/>
    <n v="-50"/>
    <n v="-40"/>
    <n v="-60"/>
    <n v="-70"/>
    <n v="-50"/>
    <n v="-30"/>
    <n v="-50"/>
    <n v="-20"/>
    <n v="-30"/>
    <n v="-10"/>
    <n v="-10"/>
    <n v="-20"/>
    <n v="203857"/>
    <n v="207385"/>
    <n v="211029"/>
    <n v="216618"/>
    <n v="222526"/>
    <n v="227783"/>
    <n v="230299"/>
    <n v="232952"/>
    <n v="238728"/>
    <n v="242304"/>
    <n v="242753"/>
    <n v="244090"/>
    <n v="246065"/>
    <n v="246862"/>
    <n v="245920"/>
    <n v="246213"/>
    <n v="247819"/>
    <n v="250500"/>
    <n v="255294"/>
    <n v="259143"/>
    <n v="262461"/>
    <n v="-49.053993730899606"/>
    <n v="-48.219495141885865"/>
    <n v="-189.54740817612745"/>
    <n v="-138.49264604049526"/>
    <n v="-89.877137952419034"/>
    <n v="-175.60573001497039"/>
    <n v="-217.10906256648963"/>
    <n v="-171.70919331020983"/>
    <n v="-209.44338326463588"/>
    <n v="-206.35235076597993"/>
    <n v="-164.7765424114223"/>
    <n v="-245.81097136302182"/>
    <n v="-284.47767866214213"/>
    <n v="-202.54231108878645"/>
    <n v="-121.99089134677945"/>
    <n v="-203.07619825110777"/>
    <n v="-80.704062238972796"/>
    <n v="-119.76047904191617"/>
    <n v="-39.170524963375556"/>
    <n v="-38.588732861779015"/>
    <n v="-76.201797600405399"/>
  </r>
  <r>
    <x v="7"/>
    <s v="Overseas migrant departures"/>
    <x v="2"/>
    <x v="8"/>
    <s v="Temporary"/>
    <s v="Student"/>
    <n v="-50"/>
    <n v="-30"/>
    <n v="-20"/>
    <n v="-30"/>
    <n v="-10"/>
    <n v="-20"/>
    <n v="-30"/>
    <n v="-30"/>
    <n v="-40"/>
    <n v="-50"/>
    <n v="-60"/>
    <n v="-40"/>
    <n v="-60"/>
    <n v="-30"/>
    <n v="-50"/>
    <n v="-30"/>
    <n v="-20"/>
    <n v="-20"/>
    <n v="-20"/>
    <n v="-20"/>
    <n v="-30"/>
    <n v="203857"/>
    <n v="207385"/>
    <n v="211029"/>
    <n v="216618"/>
    <n v="222526"/>
    <n v="227783"/>
    <n v="230299"/>
    <n v="232952"/>
    <n v="238728"/>
    <n v="242304"/>
    <n v="242753"/>
    <n v="244090"/>
    <n v="246065"/>
    <n v="246862"/>
    <n v="245920"/>
    <n v="246213"/>
    <n v="247819"/>
    <n v="250500"/>
    <n v="255294"/>
    <n v="259143"/>
    <n v="262461"/>
    <n v="-245.26996865449803"/>
    <n v="-144.6584854256576"/>
    <n v="-94.773704088063724"/>
    <n v="-138.49264604049526"/>
    <n v="-44.938568976209517"/>
    <n v="-87.802865007485195"/>
    <n v="-130.26543753989378"/>
    <n v="-128.78189498265735"/>
    <n v="-167.55470661170872"/>
    <n v="-206.35235076597993"/>
    <n v="-247.16481361713349"/>
    <n v="-163.87398090868123"/>
    <n v="-243.83801028183612"/>
    <n v="-121.52538665327187"/>
    <n v="-203.31815224463239"/>
    <n v="-121.84571895066466"/>
    <n v="-80.704062238972796"/>
    <n v="-79.840319361277452"/>
    <n v="-78.341049926751111"/>
    <n v="-77.177465723558029"/>
    <n v="-114.3026964006081"/>
  </r>
  <r>
    <x v="7"/>
    <s v="Overseas migrant departures"/>
    <x v="2"/>
    <x v="9"/>
    <s v="Temporary"/>
    <s v="Skilled"/>
    <n v="-60"/>
    <n v="-100"/>
    <n v="-130"/>
    <n v="-120"/>
    <n v="-150"/>
    <n v="-160"/>
    <n v="-120"/>
    <n v="-110"/>
    <n v="-130"/>
    <n v="-260"/>
    <n v="-370"/>
    <n v="-290"/>
    <n v="-310"/>
    <n v="-480"/>
    <n v="-350"/>
    <n v="-150"/>
    <n v="-90"/>
    <n v="-50"/>
    <n v="-40"/>
    <n v="-50"/>
    <n v="-60"/>
    <n v="203857"/>
    <n v="207385"/>
    <n v="211029"/>
    <n v="216618"/>
    <n v="222526"/>
    <n v="227783"/>
    <n v="230299"/>
    <n v="232952"/>
    <n v="238728"/>
    <n v="242304"/>
    <n v="242753"/>
    <n v="244090"/>
    <n v="246065"/>
    <n v="246862"/>
    <n v="245920"/>
    <n v="246213"/>
    <n v="247819"/>
    <n v="250500"/>
    <n v="255294"/>
    <n v="259143"/>
    <n v="262461"/>
    <n v="-294.32396238539758"/>
    <n v="-482.19495141885864"/>
    <n v="-616.02907657241428"/>
    <n v="-553.97058416198104"/>
    <n v="-674.0785346431428"/>
    <n v="-702.42292005988156"/>
    <n v="-521.06175015957513"/>
    <n v="-472.20028160307703"/>
    <n v="-544.55279648805333"/>
    <n v="-1073.0322239830955"/>
    <n v="-1524.1830173056564"/>
    <n v="-1188.0863615879389"/>
    <n v="-1259.8297197894865"/>
    <n v="-1944.4061864523499"/>
    <n v="-1423.2270657124268"/>
    <n v="-609.22859475332336"/>
    <n v="-363.1682800753776"/>
    <n v="-199.60079840319361"/>
    <n v="-156.68209985350222"/>
    <n v="-192.94366430889508"/>
    <n v="-228.6053928012162"/>
  </r>
  <r>
    <x v="7"/>
    <s v="Overseas migrant departures"/>
    <x v="2"/>
    <x v="10"/>
    <s v="Temporary"/>
    <s v="Working holiday"/>
    <n v="-30"/>
    <n v="-20"/>
    <n v="-90"/>
    <n v="-180"/>
    <n v="-230"/>
    <n v="-500"/>
    <n v="-600"/>
    <n v="-610"/>
    <n v="-770"/>
    <n v="-960"/>
    <n v="-1020"/>
    <n v="-840"/>
    <n v="-700"/>
    <n v="-530"/>
    <n v="-500"/>
    <n v="-470"/>
    <n v="-140"/>
    <n v="-60"/>
    <n v="-50"/>
    <n v="-170"/>
    <n v="-300"/>
    <n v="203857"/>
    <n v="207385"/>
    <n v="211029"/>
    <n v="216618"/>
    <n v="222526"/>
    <n v="227783"/>
    <n v="230299"/>
    <n v="232952"/>
    <n v="238728"/>
    <n v="242304"/>
    <n v="242753"/>
    <n v="244090"/>
    <n v="246065"/>
    <n v="246862"/>
    <n v="245920"/>
    <n v="246213"/>
    <n v="247819"/>
    <n v="250500"/>
    <n v="255294"/>
    <n v="259143"/>
    <n v="262461"/>
    <n v="-147.16198119269879"/>
    <n v="-96.43899028377173"/>
    <n v="-426.48166839628675"/>
    <n v="-830.9558762429715"/>
    <n v="-1033.587086452819"/>
    <n v="-2195.0716251871299"/>
    <n v="-2605.3087507978757"/>
    <n v="-2618.5651979806998"/>
    <n v="-3225.428102275393"/>
    <n v="-3961.9651347068148"/>
    <n v="-4201.8018314912688"/>
    <n v="-3441.3535990823057"/>
    <n v="-2844.7767866214213"/>
    <n v="-2146.9484975411365"/>
    <n v="-2033.1815224463239"/>
    <n v="-1908.9162635604132"/>
    <n v="-564.92843567280954"/>
    <n v="-239.52095808383234"/>
    <n v="-195.85262481687778"/>
    <n v="-656.00845865024337"/>
    <n v="-1143.0269640060808"/>
  </r>
  <r>
    <x v="7"/>
    <s v="Overseas migrant departures"/>
    <x v="2"/>
    <x v="11"/>
    <s v="Temporary"/>
    <s v="Visitor"/>
    <n v="-220"/>
    <n v="-290"/>
    <n v="-220"/>
    <n v="-350"/>
    <n v="-240"/>
    <n v="-200"/>
    <n v="-420"/>
    <n v="-230"/>
    <n v="-150"/>
    <n v="-130"/>
    <n v="-210"/>
    <n v="-240"/>
    <n v="-400"/>
    <n v="-190"/>
    <n v="-220"/>
    <n v="-150"/>
    <n v="-110"/>
    <n v="-170"/>
    <n v="-170"/>
    <n v="-160"/>
    <n v="-210"/>
    <n v="203857"/>
    <n v="207385"/>
    <n v="211029"/>
    <n v="216618"/>
    <n v="222526"/>
    <n v="227783"/>
    <n v="230299"/>
    <n v="232952"/>
    <n v="238728"/>
    <n v="242304"/>
    <n v="242753"/>
    <n v="244090"/>
    <n v="246065"/>
    <n v="246862"/>
    <n v="245920"/>
    <n v="246213"/>
    <n v="247819"/>
    <n v="250500"/>
    <n v="255294"/>
    <n v="259143"/>
    <n v="262461"/>
    <n v="-1079.1878620797911"/>
    <n v="-1398.3653591146899"/>
    <n v="-1042.5107449687011"/>
    <n v="-1615.7475371391113"/>
    <n v="-1078.5256554290283"/>
    <n v="-878.02865007485195"/>
    <n v="-1823.7161255585129"/>
    <n v="-987.32786153370648"/>
    <n v="-628.33014979390771"/>
    <n v="-536.51611199154775"/>
    <n v="-865.07684765996714"/>
    <n v="-983.24388545208728"/>
    <n v="-1625.5867352122407"/>
    <n v="-769.66078213738854"/>
    <n v="-894.59986987638251"/>
    <n v="-609.22859475332336"/>
    <n v="-443.87234231435042"/>
    <n v="-678.64271457085829"/>
    <n v="-665.89892437738445"/>
    <n v="-617.41972578846423"/>
    <n v="-800.11887480425662"/>
  </r>
  <r>
    <x v="7"/>
    <s v="Overseas migrant departures"/>
    <x v="2"/>
    <x v="12"/>
    <s v="Temporary"/>
    <s v="Other"/>
    <n v="-200"/>
    <n v="-370"/>
    <n v="-230"/>
    <n v="-180"/>
    <n v="-220"/>
    <n v="-210"/>
    <n v="-250"/>
    <n v="-240"/>
    <n v="-250"/>
    <n v="-470"/>
    <n v="-470"/>
    <n v="-440"/>
    <n v="-590"/>
    <n v="-400"/>
    <n v="-390"/>
    <n v="-350"/>
    <n v="-410"/>
    <n v="-520"/>
    <n v="-540"/>
    <n v="-480"/>
    <n v="-400"/>
    <n v="203857"/>
    <n v="207385"/>
    <n v="211029"/>
    <n v="216618"/>
    <n v="222526"/>
    <n v="227783"/>
    <n v="230299"/>
    <n v="232952"/>
    <n v="238728"/>
    <n v="242304"/>
    <n v="242753"/>
    <n v="244090"/>
    <n v="246065"/>
    <n v="246862"/>
    <n v="245920"/>
    <n v="246213"/>
    <n v="247819"/>
    <n v="250500"/>
    <n v="255294"/>
    <n v="259143"/>
    <n v="262461"/>
    <n v="-981.07987461799212"/>
    <n v="-1784.121320249777"/>
    <n v="-1089.8975970127328"/>
    <n v="-830.9558762429715"/>
    <n v="-988.64851747660953"/>
    <n v="-921.93008257859447"/>
    <n v="-1085.5453128324484"/>
    <n v="-1030.2551598612588"/>
    <n v="-1047.2169163231795"/>
    <n v="-1939.7120972002112"/>
    <n v="-1936.1243733342121"/>
    <n v="-1802.6137899954936"/>
    <n v="-2397.7404344380552"/>
    <n v="-1620.3384887102916"/>
    <n v="-1585.8815875081327"/>
    <n v="-1421.5333877577546"/>
    <n v="-1654.4332758989424"/>
    <n v="-2075.8483033932139"/>
    <n v="-2115.20834802228"/>
    <n v="-1852.2591773653928"/>
    <n v="-1524.0359520081079"/>
  </r>
  <r>
    <x v="7"/>
    <s v="Overseas migrant departures"/>
    <x v="3"/>
    <x v="4"/>
    <s v="Sub total"/>
    <s v="Sub total"/>
    <n v="-580"/>
    <n v="-820"/>
    <n v="-740"/>
    <n v="-890"/>
    <n v="-900"/>
    <n v="-1140"/>
    <n v="-1480"/>
    <n v="-1280"/>
    <n v="-1410"/>
    <n v="-1940"/>
    <n v="-2200"/>
    <n v="-1940"/>
    <n v="-2170"/>
    <n v="-1710"/>
    <n v="-1590"/>
    <n v="-1250"/>
    <n v="-820"/>
    <n v="-870"/>
    <n v="-840"/>
    <n v="-920"/>
    <n v="-1050"/>
    <n v="203857"/>
    <n v="207385"/>
    <n v="211029"/>
    <n v="216618"/>
    <n v="222526"/>
    <n v="227783"/>
    <n v="230299"/>
    <n v="232952"/>
    <n v="238728"/>
    <n v="242304"/>
    <n v="242753"/>
    <n v="244090"/>
    <n v="246065"/>
    <n v="246862"/>
    <n v="245920"/>
    <n v="246213"/>
    <n v="247819"/>
    <n v="250500"/>
    <n v="255294"/>
    <n v="259143"/>
    <n v="262461"/>
    <n v="-2845.1316363921765"/>
    <n v="-3953.9986016346406"/>
    <n v="-3506.6270512583578"/>
    <n v="-4108.6151658680255"/>
    <n v="-4044.4712078588568"/>
    <n v="-5004.7633054266562"/>
    <n v="-6426.4282519680937"/>
    <n v="-5494.6941859267145"/>
    <n v="-5906.3034080627331"/>
    <n v="-8006.4712097200218"/>
    <n v="-9062.7098326282266"/>
    <n v="-7947.8880740710392"/>
    <n v="-8818.8080385264057"/>
    <n v="-6926.9470392364965"/>
    <n v="-6465.5172413793107"/>
    <n v="-5076.9049562776945"/>
    <n v="-3308.8665517978848"/>
    <n v="-3473.0538922155692"/>
    <n v="-3290.3240969235471"/>
    <n v="-3550.1634232836695"/>
    <n v="-4000.5943740212833"/>
  </r>
  <r>
    <x v="7"/>
    <s v="Overseas migrant departures"/>
    <x v="4"/>
    <x v="13"/>
    <s v="NZ"/>
    <s v="NZ"/>
    <n v="-420"/>
    <n v="-180"/>
    <n v="-240"/>
    <n v="-190"/>
    <n v="-200"/>
    <n v="-240"/>
    <n v="-190"/>
    <n v="-200"/>
    <n v="-250"/>
    <n v="-320"/>
    <n v="-400"/>
    <n v="-410"/>
    <n v="-450"/>
    <n v="-330"/>
    <n v="-270"/>
    <n v="-250"/>
    <n v="-180"/>
    <n v="-170"/>
    <n v="-170"/>
    <n v="-120"/>
    <n v="-130"/>
    <n v="203857"/>
    <n v="207385"/>
    <n v="211029"/>
    <n v="216618"/>
    <n v="222526"/>
    <n v="227783"/>
    <n v="230299"/>
    <n v="232952"/>
    <n v="238728"/>
    <n v="242304"/>
    <n v="242753"/>
    <n v="244090"/>
    <n v="246065"/>
    <n v="246862"/>
    <n v="245920"/>
    <n v="246213"/>
    <n v="247819"/>
    <n v="250500"/>
    <n v="255294"/>
    <n v="259143"/>
    <n v="262461"/>
    <n v="-2060.2677366977832"/>
    <n v="-867.9509125539455"/>
    <n v="-1137.2844490567647"/>
    <n v="-877.12009158980322"/>
    <n v="-898.77137952419048"/>
    <n v="-1053.6343800898223"/>
    <n v="-825.01443775266068"/>
    <n v="-858.5459665510491"/>
    <n v="-1047.2169163231795"/>
    <n v="-1320.6550449022716"/>
    <n v="-1647.7654241142232"/>
    <n v="-1679.7083043139824"/>
    <n v="-1828.7850771137707"/>
    <n v="-1336.7792531859907"/>
    <n v="-1097.9180221210149"/>
    <n v="-1015.380991255539"/>
    <n v="-726.33656015075519"/>
    <n v="-678.64271457085829"/>
    <n v="-665.89892437738445"/>
    <n v="-463.0647943413482"/>
    <n v="-495.31168440263508"/>
  </r>
  <r>
    <x v="7"/>
    <s v="Overseas migrant departures"/>
    <x v="5"/>
    <x v="14"/>
    <s v="Austtralian"/>
    <s v="Australian"/>
    <n v="-860"/>
    <n v="-810"/>
    <n v="-790"/>
    <n v="-930"/>
    <n v="-970"/>
    <n v="-750"/>
    <n v="-900"/>
    <n v="-770"/>
    <n v="-760"/>
    <n v="-900"/>
    <n v="-830"/>
    <n v="-920"/>
    <n v="-880"/>
    <n v="-1000"/>
    <n v="-970"/>
    <n v="-720"/>
    <n v="-400"/>
    <n v="-720"/>
    <n v="-740"/>
    <n v="-740"/>
    <n v="-640"/>
    <n v="203857"/>
    <n v="207385"/>
    <n v="211029"/>
    <n v="216618"/>
    <n v="222526"/>
    <n v="227783"/>
    <n v="230299"/>
    <n v="232952"/>
    <n v="238728"/>
    <n v="242304"/>
    <n v="242753"/>
    <n v="244090"/>
    <n v="246065"/>
    <n v="246862"/>
    <n v="245920"/>
    <n v="246213"/>
    <n v="247819"/>
    <n v="250500"/>
    <n v="255294"/>
    <n v="259143"/>
    <n v="262461"/>
    <n v="-4218.6434608573654"/>
    <n v="-3905.7791064927551"/>
    <n v="-3743.5613114785174"/>
    <n v="-4293.2720272553524"/>
    <n v="-4359.0411906923227"/>
    <n v="-3292.6074377806949"/>
    <n v="-3907.9631261968138"/>
    <n v="-3305.4019712215395"/>
    <n v="-3183.5394256224658"/>
    <n v="-3714.3423137876384"/>
    <n v="-3419.113255037013"/>
    <n v="-3769.1015608996681"/>
    <n v="-3576.2908174669296"/>
    <n v="-4050.8462217757292"/>
    <n v="-3944.3721535458685"/>
    <n v="-2924.2972548159519"/>
    <n v="-1614.0812447794558"/>
    <n v="-2874.2514970059879"/>
    <n v="-2898.6188472897911"/>
    <n v="-2855.5662317716474"/>
    <n v="-2438.4575232129728"/>
  </r>
  <r>
    <x v="7"/>
    <s v="Overseas migrant departures"/>
    <x v="6"/>
    <x v="15"/>
    <s v="Total"/>
    <s v="Total"/>
    <n v="-3420"/>
    <n v="-3270"/>
    <n v="-3400"/>
    <n v="-3090"/>
    <n v="-3440"/>
    <n v="-3440"/>
    <n v="-3710"/>
    <n v="-3420"/>
    <n v="-3490"/>
    <n v="-4510"/>
    <n v="-4550"/>
    <n v="-5320"/>
    <n v="-5060"/>
    <n v="-4270"/>
    <n v="-4620"/>
    <n v="-3840"/>
    <n v="-1870"/>
    <n v="-1950"/>
    <n v="-1890"/>
    <n v="-1930"/>
    <n v="-1980"/>
    <n v="203857"/>
    <n v="207385"/>
    <n v="211029"/>
    <n v="216618"/>
    <n v="222526"/>
    <n v="227783"/>
    <n v="230299"/>
    <n v="232952"/>
    <n v="238728"/>
    <n v="242304"/>
    <n v="242753"/>
    <n v="244090"/>
    <n v="246065"/>
    <n v="246862"/>
    <n v="245920"/>
    <n v="246213"/>
    <n v="247819"/>
    <n v="250500"/>
    <n v="255294"/>
    <n v="259143"/>
    <n v="262461"/>
    <n v="-16776.465855967661"/>
    <n v="-15767.774911396678"/>
    <n v="-16111.529694970834"/>
    <n v="-14264.74254217101"/>
    <n v="-15458.867727816076"/>
    <n v="-15102.092781287454"/>
    <n v="-16109.49244243353"/>
    <n v="-14681.13602802294"/>
    <n v="-14619.148151871586"/>
    <n v="-18612.982039091388"/>
    <n v="-18743.331699299288"/>
    <n v="-21795.239460854602"/>
    <n v="-20563.672200434845"/>
    <n v="-17297.113366982365"/>
    <n v="-18786.597267404035"/>
    <n v="-15596.252025685077"/>
    <n v="-7545.8298193439568"/>
    <n v="-7784.4311377245513"/>
    <n v="-7403.2292180779805"/>
    <n v="-7447.6254423233504"/>
    <n v="-7543.9779624401344"/>
  </r>
  <r>
    <x v="8"/>
    <s v="Overseas migrant arrivals"/>
    <x v="0"/>
    <x v="0"/>
    <s v="Permanent"/>
    <s v="Family"/>
    <n v="350"/>
    <n v="400"/>
    <n v="440"/>
    <n v="410"/>
    <n v="510"/>
    <n v="490"/>
    <n v="500"/>
    <n v="580"/>
    <n v="540"/>
    <n v="550"/>
    <n v="520"/>
    <n v="440"/>
    <n v="450"/>
    <n v="460"/>
    <n v="370"/>
    <n v="330"/>
    <n v="250"/>
    <n v="450"/>
    <n v="310"/>
    <n v="330"/>
    <n v="380"/>
    <n v="329498"/>
    <n v="333505"/>
    <n v="338381"/>
    <n v="344176"/>
    <n v="351101"/>
    <n v="357859"/>
    <n v="364833"/>
    <n v="372070"/>
    <n v="379812"/>
    <n v="386318"/>
    <n v="391981"/>
    <n v="398874"/>
    <n v="408878"/>
    <n v="420226"/>
    <n v="430758"/>
    <n v="440267"/>
    <n v="447650"/>
    <n v="456005"/>
    <n v="465873"/>
    <n v="474862"/>
    <n v="481121"/>
    <n v="1062.2219254745096"/>
    <n v="1199.3823181061753"/>
    <n v="1300.3094145356861"/>
    <n v="1191.2509878666729"/>
    <n v="1452.573476008328"/>
    <n v="1369.2543711349999"/>
    <n v="1370.490059835596"/>
    <n v="1558.846453624318"/>
    <n v="1421.7560266658243"/>
    <n v="1423.6975755724559"/>
    <n v="1326.5949114880568"/>
    <n v="1103.1052412541305"/>
    <n v="1100.572786992697"/>
    <n v="1094.6490697862578"/>
    <n v="858.950965507315"/>
    <n v="749.54516236738164"/>
    <n v="558.47202055177036"/>
    <n v="986.83128474468469"/>
    <n v="665.41739916243262"/>
    <n v="694.93874009712295"/>
    <n v="789.82210296370351"/>
  </r>
  <r>
    <x v="8"/>
    <s v="Overseas migrant arrivals"/>
    <x v="0"/>
    <x v="1"/>
    <s v="Permanent"/>
    <s v="Skilled"/>
    <n v="340"/>
    <n v="410"/>
    <n v="380"/>
    <n v="570"/>
    <n v="710"/>
    <n v="670"/>
    <n v="420"/>
    <n v="1000"/>
    <n v="680"/>
    <n v="950"/>
    <n v="1110"/>
    <n v="720"/>
    <n v="700"/>
    <n v="670"/>
    <n v="590"/>
    <n v="400"/>
    <n v="220"/>
    <n v="520"/>
    <n v="900"/>
    <n v="950"/>
    <n v="1790"/>
    <n v="329498"/>
    <n v="333505"/>
    <n v="338381"/>
    <n v="344176"/>
    <n v="351101"/>
    <n v="357859"/>
    <n v="364833"/>
    <n v="372070"/>
    <n v="379812"/>
    <n v="386318"/>
    <n v="391981"/>
    <n v="398874"/>
    <n v="408878"/>
    <n v="420226"/>
    <n v="430758"/>
    <n v="440267"/>
    <n v="447650"/>
    <n v="456005"/>
    <n v="465873"/>
    <n v="474862"/>
    <n v="481121"/>
    <n v="1031.8727276038096"/>
    <n v="1229.3668760588296"/>
    <n v="1122.9944943717289"/>
    <n v="1656.1294221561061"/>
    <n v="2022.2101332664959"/>
    <n v="1872.2457727764286"/>
    <n v="1151.2116502619006"/>
    <n v="2687.6662993522727"/>
    <n v="1790.3594409865934"/>
    <n v="2459.1139941706056"/>
    <n v="2831.7699072148903"/>
    <n v="1805.0813038703952"/>
    <n v="1712.0021130997509"/>
    <n v="1594.3801668625931"/>
    <n v="1369.6785666197727"/>
    <n v="908.53959074834142"/>
    <n v="491.45537808555787"/>
    <n v="1140.3383734827469"/>
    <n v="1931.8569653102884"/>
    <n v="2000.5812214917178"/>
    <n v="3720.4778008027088"/>
  </r>
  <r>
    <x v="8"/>
    <s v="Overseas migrant arrivals"/>
    <x v="0"/>
    <x v="2"/>
    <s v="Permanent"/>
    <s v="Special eligibility"/>
    <n v="220"/>
    <n v="190"/>
    <n v="90"/>
    <n v="170"/>
    <n v="190"/>
    <n v="120"/>
    <n v="130"/>
    <n v="70"/>
    <n v="50"/>
    <n v="150"/>
    <n v="120"/>
    <n v="190"/>
    <n v="290"/>
    <n v="190"/>
    <n v="210"/>
    <n v="170"/>
    <n v="10"/>
    <n v="100"/>
    <n v="170"/>
    <n v="230"/>
    <n v="170"/>
    <n v="329498"/>
    <n v="333505"/>
    <n v="338381"/>
    <n v="344176"/>
    <n v="351101"/>
    <n v="357859"/>
    <n v="364833"/>
    <n v="372070"/>
    <n v="379812"/>
    <n v="386318"/>
    <n v="391981"/>
    <n v="398874"/>
    <n v="408878"/>
    <n v="420226"/>
    <n v="430758"/>
    <n v="440267"/>
    <n v="447650"/>
    <n v="456005"/>
    <n v="465873"/>
    <n v="474862"/>
    <n v="481121"/>
    <n v="667.68235315540608"/>
    <n v="569.70660110043332"/>
    <n v="265.97238024593582"/>
    <n v="493.93333643252288"/>
    <n v="541.15482439525954"/>
    <n v="335.32760109428574"/>
    <n v="356.32741555725499"/>
    <n v="188.13664095465907"/>
    <n v="131.64407654313189"/>
    <n v="388.28115697430616"/>
    <n v="306.13728726647469"/>
    <n v="476.34089963246538"/>
    <n v="709.25801828418264"/>
    <n v="452.13765925954129"/>
    <n v="487.51271015280037"/>
    <n v="386.12932606804509"/>
    <n v="22.338880822070813"/>
    <n v="219.29584105437442"/>
    <n v="364.9063156697211"/>
    <n v="484.35124309799482"/>
    <n v="353.34146711534106"/>
  </r>
  <r>
    <x v="8"/>
    <s v="Overseas migrant arrivals"/>
    <x v="0"/>
    <x v="3"/>
    <s v="Permanent"/>
    <s v="Other"/>
    <n v="50"/>
    <n v="60"/>
    <n v="50"/>
    <n v="40"/>
    <n v="40"/>
    <n v="40"/>
    <n v="60"/>
    <n v="60"/>
    <n v="70"/>
    <n v="80"/>
    <n v="70"/>
    <n v="80"/>
    <n v="80"/>
    <n v="80"/>
    <n v="100"/>
    <n v="120"/>
    <n v="120"/>
    <n v="110"/>
    <n v="130"/>
    <n v="150"/>
    <n v="100"/>
    <n v="329498"/>
    <n v="333505"/>
    <n v="338381"/>
    <n v="344176"/>
    <n v="351101"/>
    <n v="357859"/>
    <n v="364833"/>
    <n v="372070"/>
    <n v="379812"/>
    <n v="386318"/>
    <n v="391981"/>
    <n v="398874"/>
    <n v="408878"/>
    <n v="420226"/>
    <n v="430758"/>
    <n v="440267"/>
    <n v="447650"/>
    <n v="456005"/>
    <n v="465873"/>
    <n v="474862"/>
    <n v="481121"/>
    <n v="151.74598935350139"/>
    <n v="179.90734771592631"/>
    <n v="147.76243346996432"/>
    <n v="116.21960857235833"/>
    <n v="113.92733145163358"/>
    <n v="111.77586703142858"/>
    <n v="164.45880718027152"/>
    <n v="161.25997796113634"/>
    <n v="184.30170716038461"/>
    <n v="207.08328371962995"/>
    <n v="178.58008423877689"/>
    <n v="200.5645893189328"/>
    <n v="195.65738435425726"/>
    <n v="190.37375126717529"/>
    <n v="232.14890959657163"/>
    <n v="272.56187722450238"/>
    <n v="268.06656986484978"/>
    <n v="241.22542515981183"/>
    <n v="279.046006100375"/>
    <n v="315.88124549869224"/>
    <n v="207.84792183255357"/>
  </r>
  <r>
    <x v="8"/>
    <s v="Overseas migrant arrivals"/>
    <x v="1"/>
    <x v="4"/>
    <s v="Sub total"/>
    <s v="Sub total"/>
    <n v="960"/>
    <n v="1050"/>
    <n v="960"/>
    <n v="1200"/>
    <n v="1450"/>
    <n v="1330"/>
    <n v="1100"/>
    <n v="1700"/>
    <n v="1340"/>
    <n v="1730"/>
    <n v="1810"/>
    <n v="1420"/>
    <n v="1520"/>
    <n v="1390"/>
    <n v="1270"/>
    <n v="1020"/>
    <n v="590"/>
    <n v="1180"/>
    <n v="1510"/>
    <n v="1660"/>
    <n v="2440"/>
    <n v="329498"/>
    <n v="333505"/>
    <n v="338381"/>
    <n v="344176"/>
    <n v="351101"/>
    <n v="357859"/>
    <n v="364833"/>
    <n v="372070"/>
    <n v="379812"/>
    <n v="386318"/>
    <n v="391981"/>
    <n v="398874"/>
    <n v="408878"/>
    <n v="420226"/>
    <n v="430758"/>
    <n v="440267"/>
    <n v="447650"/>
    <n v="456005"/>
    <n v="465873"/>
    <n v="474862"/>
    <n v="481121"/>
    <n v="2913.5229955872269"/>
    <n v="3148.3785850287104"/>
    <n v="2837.0387226233152"/>
    <n v="3486.5882571707498"/>
    <n v="4129.8657651217163"/>
    <n v="3716.5475787950004"/>
    <n v="3015.0781316383113"/>
    <n v="4569.0327088988633"/>
    <n v="3528.061251355934"/>
    <n v="4478.1760104369969"/>
    <n v="4617.5707496026589"/>
    <n v="3560.021460411057"/>
    <n v="3717.4903027308878"/>
    <n v="3307.7439282671708"/>
    <n v="2948.2911518764599"/>
    <n v="2316.7759564082703"/>
    <n v="1317.9939685021782"/>
    <n v="2587.6909244416179"/>
    <n v="3241.2266862428173"/>
    <n v="3495.7524501855278"/>
    <n v="5071.4892927143073"/>
  </r>
  <r>
    <x v="8"/>
    <s v="Overseas migrant arrivals"/>
    <x v="2"/>
    <x v="5"/>
    <s v="Temporary"/>
    <s v="Student"/>
    <n v="1150"/>
    <n v="1280"/>
    <n v="1610"/>
    <n v="1940"/>
    <n v="2370"/>
    <n v="2470"/>
    <n v="1990"/>
    <n v="2260"/>
    <n v="2430"/>
    <n v="3070"/>
    <n v="3320"/>
    <n v="3410"/>
    <n v="3960"/>
    <n v="4350"/>
    <n v="3330"/>
    <n v="2170"/>
    <n v="70"/>
    <n v="3680"/>
    <n v="5980"/>
    <n v="4540"/>
    <n v="3770"/>
    <n v="329498"/>
    <n v="333505"/>
    <n v="338381"/>
    <n v="344176"/>
    <n v="351101"/>
    <n v="357859"/>
    <n v="364833"/>
    <n v="372070"/>
    <n v="379812"/>
    <n v="386318"/>
    <n v="391981"/>
    <n v="398874"/>
    <n v="408878"/>
    <n v="420226"/>
    <n v="430758"/>
    <n v="440267"/>
    <n v="447650"/>
    <n v="456005"/>
    <n v="465873"/>
    <n v="474862"/>
    <n v="481121"/>
    <n v="3490.1577551305318"/>
    <n v="3838.0234179397612"/>
    <n v="4757.9503577328514"/>
    <n v="5636.6510157593784"/>
    <n v="6750.1943885092887"/>
    <n v="6902.1597891907149"/>
    <n v="5454.5504381456722"/>
    <n v="6074.1258365361364"/>
    <n v="6397.902119996209"/>
    <n v="7946.8210127407992"/>
    <n v="8469.7982810391313"/>
    <n v="8549.0656197195094"/>
    <n v="9685.0405255357327"/>
    <n v="10351.572725152657"/>
    <n v="7730.5586895658353"/>
    <n v="4928.8272798097523"/>
    <n v="156.37216575449568"/>
    <n v="8070.0869508009782"/>
    <n v="12836.116280617251"/>
    <n v="9560.6723637604191"/>
    <n v="7835.8666530872688"/>
  </r>
  <r>
    <x v="8"/>
    <s v="Overseas migrant arrivals"/>
    <x v="2"/>
    <x v="6"/>
    <s v="Temporary"/>
    <s v="Student"/>
    <n v="60"/>
    <n v="90"/>
    <n v="130"/>
    <n v="230"/>
    <n v="330"/>
    <n v="260"/>
    <n v="130"/>
    <n v="170"/>
    <n v="150"/>
    <n v="180"/>
    <n v="150"/>
    <n v="200"/>
    <n v="210"/>
    <n v="230"/>
    <n v="210"/>
    <n v="120"/>
    <n v="0"/>
    <n v="350"/>
    <n v="390"/>
    <n v="180"/>
    <n v="90"/>
    <n v="329498"/>
    <n v="333505"/>
    <n v="338381"/>
    <n v="344176"/>
    <n v="351101"/>
    <n v="357859"/>
    <n v="364833"/>
    <n v="372070"/>
    <n v="379812"/>
    <n v="386318"/>
    <n v="391981"/>
    <n v="398874"/>
    <n v="408878"/>
    <n v="420226"/>
    <n v="430758"/>
    <n v="440267"/>
    <n v="447650"/>
    <n v="456005"/>
    <n v="465873"/>
    <n v="474862"/>
    <n v="481121"/>
    <n v="182.09518722420168"/>
    <n v="269.86102157388945"/>
    <n v="384.18232702190727"/>
    <n v="668.26274929106035"/>
    <n v="939.90048447597701"/>
    <n v="726.54313570428576"/>
    <n v="356.32741555725499"/>
    <n v="456.9032708898863"/>
    <n v="394.93222962939558"/>
    <n v="465.93738836916737"/>
    <n v="382.6716090830933"/>
    <n v="501.41147329733201"/>
    <n v="513.60063392992527"/>
    <n v="547.32453489312888"/>
    <n v="487.51271015280037"/>
    <n v="272.56187722450238"/>
    <n v="0"/>
    <n v="767.53544369031033"/>
    <n v="837.13801830112504"/>
    <n v="379.05749459843071"/>
    <n v="187.06312964929819"/>
  </r>
  <r>
    <x v="8"/>
    <s v="Overseas migrant arrivals"/>
    <x v="2"/>
    <x v="7"/>
    <s v="Temporary"/>
    <s v="Student"/>
    <n v="510"/>
    <n v="690"/>
    <n v="860"/>
    <n v="1070"/>
    <n v="1360"/>
    <n v="1480"/>
    <n v="1190"/>
    <n v="1290"/>
    <n v="1410"/>
    <n v="2030"/>
    <n v="2310"/>
    <n v="2430"/>
    <n v="2870"/>
    <n v="3230"/>
    <n v="2420"/>
    <n v="1530"/>
    <n v="20"/>
    <n v="2560"/>
    <n v="4720"/>
    <n v="3520"/>
    <n v="2940"/>
    <n v="329498"/>
    <n v="333505"/>
    <n v="338381"/>
    <n v="344176"/>
    <n v="351101"/>
    <n v="357859"/>
    <n v="364833"/>
    <n v="372070"/>
    <n v="379812"/>
    <n v="386318"/>
    <n v="391981"/>
    <n v="398874"/>
    <n v="408878"/>
    <n v="420226"/>
    <n v="430758"/>
    <n v="440267"/>
    <n v="447650"/>
    <n v="456005"/>
    <n v="465873"/>
    <n v="474862"/>
    <n v="481121"/>
    <n v="1547.8090914057143"/>
    <n v="2068.9344987331524"/>
    <n v="2541.5138556833867"/>
    <n v="3108.8745293105853"/>
    <n v="3873.5292693555416"/>
    <n v="4135.707080162857"/>
    <n v="3261.7663424087186"/>
    <n v="3467.0895261644314"/>
    <n v="3712.3629585163185"/>
    <n v="5254.7383243856093"/>
    <n v="5893.1427798796367"/>
    <n v="6092.1494005625837"/>
    <n v="7019.2086637089787"/>
    <n v="7686.3402074122023"/>
    <n v="5618.0036122370338"/>
    <n v="3475.1639346124057"/>
    <n v="44.677761644141626"/>
    <n v="5613.9735309919852"/>
    <n v="10131.516529182845"/>
    <n v="7412.6798943693111"/>
    <n v="6110.7289018770753"/>
  </r>
  <r>
    <x v="8"/>
    <s v="Overseas migrant arrivals"/>
    <x v="2"/>
    <x v="8"/>
    <s v="Temporary"/>
    <s v="Student"/>
    <n v="580"/>
    <n v="500"/>
    <n v="620"/>
    <n v="630"/>
    <n v="670"/>
    <n v="730"/>
    <n v="660"/>
    <n v="810"/>
    <n v="880"/>
    <n v="850"/>
    <n v="860"/>
    <n v="780"/>
    <n v="890"/>
    <n v="900"/>
    <n v="700"/>
    <n v="520"/>
    <n v="50"/>
    <n v="770"/>
    <n v="880"/>
    <n v="840"/>
    <n v="740"/>
    <n v="329498"/>
    <n v="333505"/>
    <n v="338381"/>
    <n v="344176"/>
    <n v="351101"/>
    <n v="357859"/>
    <n v="364833"/>
    <n v="372070"/>
    <n v="379812"/>
    <n v="386318"/>
    <n v="391981"/>
    <n v="398874"/>
    <n v="408878"/>
    <n v="420226"/>
    <n v="430758"/>
    <n v="440267"/>
    <n v="447650"/>
    <n v="456005"/>
    <n v="465873"/>
    <n v="474862"/>
    <n v="481121"/>
    <n v="1760.2534765006162"/>
    <n v="1499.2278976327191"/>
    <n v="1832.2541750275577"/>
    <n v="1830.4588350146437"/>
    <n v="1908.2828018148625"/>
    <n v="2039.9095733235717"/>
    <n v="1809.0468789829868"/>
    <n v="2177.0097024753404"/>
    <n v="2316.9357471591211"/>
    <n v="2200.2598895210685"/>
    <n v="2193.9838920764014"/>
    <n v="1955.5047458595948"/>
    <n v="2176.6884009411119"/>
    <n v="2141.704701755722"/>
    <n v="1625.0423671760013"/>
    <n v="1181.1014679728437"/>
    <n v="111.69440411035407"/>
    <n v="1688.577976118683"/>
    <n v="1888.9268105256153"/>
    <n v="1768.9349747926767"/>
    <n v="1538.0746215608963"/>
  </r>
  <r>
    <x v="8"/>
    <s v="Overseas migrant arrivals"/>
    <x v="2"/>
    <x v="9"/>
    <s v="Temporary"/>
    <s v="Skilled"/>
    <n v="350"/>
    <n v="420"/>
    <n v="490"/>
    <n v="560"/>
    <n v="600"/>
    <n v="530"/>
    <n v="480"/>
    <n v="960"/>
    <n v="650"/>
    <n v="510"/>
    <n v="580"/>
    <n v="450"/>
    <n v="550"/>
    <n v="380"/>
    <n v="480"/>
    <n v="350"/>
    <n v="60"/>
    <n v="230"/>
    <n v="460"/>
    <n v="510"/>
    <n v="510"/>
    <n v="329498"/>
    <n v="333505"/>
    <n v="338381"/>
    <n v="344176"/>
    <n v="351101"/>
    <n v="357859"/>
    <n v="364833"/>
    <n v="372070"/>
    <n v="379812"/>
    <n v="386318"/>
    <n v="391981"/>
    <n v="398874"/>
    <n v="408878"/>
    <n v="420226"/>
    <n v="430758"/>
    <n v="440267"/>
    <n v="447650"/>
    <n v="456005"/>
    <n v="465873"/>
    <n v="474862"/>
    <n v="481121"/>
    <n v="1062.2219254745096"/>
    <n v="1259.3514340114841"/>
    <n v="1448.0718480056505"/>
    <n v="1627.0745200130166"/>
    <n v="1708.9099717745037"/>
    <n v="1481.0302381664285"/>
    <n v="1315.6704574421722"/>
    <n v="2580.1596473781815"/>
    <n v="1711.3729950607142"/>
    <n v="1320.1559337126407"/>
    <n v="1479.6635551212942"/>
    <n v="1128.175814918997"/>
    <n v="1345.1445174355185"/>
    <n v="904.27531851908259"/>
    <n v="1114.3147660635436"/>
    <n v="794.97214190479872"/>
    <n v="134.03328493242489"/>
    <n v="504.38043442506114"/>
    <n v="987.39356004748061"/>
    <n v="1073.9962346955535"/>
    <n v="1060.0244013460231"/>
  </r>
  <r>
    <x v="8"/>
    <s v="Overseas migrant arrivals"/>
    <x v="2"/>
    <x v="10"/>
    <s v="Temporary"/>
    <s v="Working holiday"/>
    <n v="80"/>
    <n v="100"/>
    <n v="120"/>
    <n v="170"/>
    <n v="190"/>
    <n v="230"/>
    <n v="250"/>
    <n v="400"/>
    <n v="370"/>
    <n v="310"/>
    <n v="270"/>
    <n v="260"/>
    <n v="280"/>
    <n v="350"/>
    <n v="260"/>
    <n v="190"/>
    <n v="10"/>
    <n v="100"/>
    <n v="260"/>
    <n v="290"/>
    <n v="250"/>
    <n v="329498"/>
    <n v="333505"/>
    <n v="338381"/>
    <n v="344176"/>
    <n v="351101"/>
    <n v="357859"/>
    <n v="364833"/>
    <n v="372070"/>
    <n v="379812"/>
    <n v="386318"/>
    <n v="391981"/>
    <n v="398874"/>
    <n v="408878"/>
    <n v="420226"/>
    <n v="430758"/>
    <n v="440267"/>
    <n v="447650"/>
    <n v="456005"/>
    <n v="465873"/>
    <n v="474862"/>
    <n v="481121"/>
    <n v="242.79358296560221"/>
    <n v="299.84557952654382"/>
    <n v="354.62984032791439"/>
    <n v="493.93333643252288"/>
    <n v="541.15482439525954"/>
    <n v="642.71123543071428"/>
    <n v="685.24502991779798"/>
    <n v="1075.0665197409089"/>
    <n v="974.16616641917585"/>
    <n v="802.44772441356599"/>
    <n v="688.80889634956793"/>
    <n v="651.83491528653155"/>
    <n v="684.80084523990035"/>
    <n v="832.88516179389183"/>
    <n v="603.58716495108627"/>
    <n v="431.55630560546217"/>
    <n v="22.338880822070813"/>
    <n v="219.29584105437442"/>
    <n v="558.09201220074999"/>
    <n v="610.70374129747165"/>
    <n v="519.61980458138385"/>
  </r>
  <r>
    <x v="8"/>
    <s v="Overseas migrant arrivals"/>
    <x v="2"/>
    <x v="11"/>
    <s v="Temporary"/>
    <s v="Visitor"/>
    <n v="390"/>
    <n v="400"/>
    <n v="480"/>
    <n v="570"/>
    <n v="580"/>
    <n v="580"/>
    <n v="600"/>
    <n v="620"/>
    <n v="640"/>
    <n v="600"/>
    <n v="670"/>
    <n v="700"/>
    <n v="800"/>
    <n v="1120"/>
    <n v="1350"/>
    <n v="2190"/>
    <n v="120"/>
    <n v="950"/>
    <n v="1980"/>
    <n v="1560"/>
    <n v="1050"/>
    <n v="329498"/>
    <n v="333505"/>
    <n v="338381"/>
    <n v="344176"/>
    <n v="351101"/>
    <n v="357859"/>
    <n v="364833"/>
    <n v="372070"/>
    <n v="379812"/>
    <n v="386318"/>
    <n v="391981"/>
    <n v="398874"/>
    <n v="408878"/>
    <n v="420226"/>
    <n v="430758"/>
    <n v="440267"/>
    <n v="447650"/>
    <n v="456005"/>
    <n v="465873"/>
    <n v="474862"/>
    <n v="481121"/>
    <n v="1183.6187169573109"/>
    <n v="1199.3823181061753"/>
    <n v="1418.5193613116576"/>
    <n v="1656.1294221561061"/>
    <n v="1651.9463060486869"/>
    <n v="1620.7500719557145"/>
    <n v="1644.5880718027151"/>
    <n v="1666.353105598409"/>
    <n v="1685.044179752088"/>
    <n v="1553.1246278972246"/>
    <n v="1709.2665205711501"/>
    <n v="1754.940156540662"/>
    <n v="1956.5738435425726"/>
    <n v="2665.2325177404537"/>
    <n v="3134.0102795537168"/>
    <n v="4974.254259347169"/>
    <n v="268.06656986484978"/>
    <n v="2083.3104900165567"/>
    <n v="4250.0853236826342"/>
    <n v="3285.1649531863991"/>
    <n v="2182.4031792418123"/>
  </r>
  <r>
    <x v="8"/>
    <s v="Overseas migrant arrivals"/>
    <x v="2"/>
    <x v="12"/>
    <s v="Temporary"/>
    <s v="Other"/>
    <n v="160"/>
    <n v="120"/>
    <n v="100"/>
    <n v="140"/>
    <n v="120"/>
    <n v="120"/>
    <n v="150"/>
    <n v="170"/>
    <n v="230"/>
    <n v="240"/>
    <n v="280"/>
    <n v="250"/>
    <n v="330"/>
    <n v="470"/>
    <n v="410"/>
    <n v="340"/>
    <n v="130"/>
    <n v="720"/>
    <n v="1040"/>
    <n v="800"/>
    <n v="590"/>
    <n v="329498"/>
    <n v="333505"/>
    <n v="338381"/>
    <n v="344176"/>
    <n v="351101"/>
    <n v="357859"/>
    <n v="364833"/>
    <n v="372070"/>
    <n v="379812"/>
    <n v="386318"/>
    <n v="391981"/>
    <n v="398874"/>
    <n v="408878"/>
    <n v="420226"/>
    <n v="430758"/>
    <n v="440267"/>
    <n v="447650"/>
    <n v="456005"/>
    <n v="465873"/>
    <n v="474862"/>
    <n v="481121"/>
    <n v="485.58716593120442"/>
    <n v="359.81469543185261"/>
    <n v="295.52486693992864"/>
    <n v="406.76863000325415"/>
    <n v="341.78199435490069"/>
    <n v="335.32760109428574"/>
    <n v="411.14701795067879"/>
    <n v="456.9032708898863"/>
    <n v="605.56275209840658"/>
    <n v="621.24985115888978"/>
    <n v="714.32033695510756"/>
    <n v="626.76434162166504"/>
    <n v="807.08671046131121"/>
    <n v="1118.4457886946548"/>
    <n v="951.81052934594368"/>
    <n v="772.25865213609018"/>
    <n v="290.40545068692057"/>
    <n v="1578.9300555914956"/>
    <n v="2232.368048803"/>
    <n v="1684.6999759930254"/>
    <n v="1226.3027388120661"/>
  </r>
  <r>
    <x v="8"/>
    <s v="Overseas migrant arrivals"/>
    <x v="3"/>
    <x v="4"/>
    <s v="Sub total"/>
    <s v="Sub total"/>
    <n v="2130"/>
    <n v="2320"/>
    <n v="2790"/>
    <n v="3370"/>
    <n v="3860"/>
    <n v="3940"/>
    <n v="3450"/>
    <n v="4400"/>
    <n v="4330"/>
    <n v="4720"/>
    <n v="5120"/>
    <n v="5080"/>
    <n v="5910"/>
    <n v="6670"/>
    <n v="5820"/>
    <n v="5240"/>
    <n v="390"/>
    <n v="5690"/>
    <n v="9720"/>
    <n v="7690"/>
    <n v="6160"/>
    <n v="329498"/>
    <n v="333505"/>
    <n v="338381"/>
    <n v="344176"/>
    <n v="351101"/>
    <n v="357859"/>
    <n v="364833"/>
    <n v="372070"/>
    <n v="379812"/>
    <n v="386318"/>
    <n v="391981"/>
    <n v="398874"/>
    <n v="408878"/>
    <n v="420226"/>
    <n v="430758"/>
    <n v="440267"/>
    <n v="447650"/>
    <n v="456005"/>
    <n v="465873"/>
    <n v="474862"/>
    <n v="481121"/>
    <n v="6464.3791464591595"/>
    <n v="6956.4174450158171"/>
    <n v="8245.1437876240088"/>
    <n v="9791.5020222211897"/>
    <n v="10993.98748508264"/>
    <n v="11009.922902595716"/>
    <n v="9456.3814128656122"/>
    <n v="11825.731717149998"/>
    <n v="11400.377028635219"/>
    <n v="12217.913739458167"/>
    <n v="13061.857590036252"/>
    <n v="12735.851421752233"/>
    <n v="14454.189269170754"/>
    <n v="15872.41151190074"/>
    <n v="13511.066538520468"/>
    <n v="11901.868638803271"/>
    <n v="871.21635206076178"/>
    <n v="12477.933355993902"/>
    <n v="20864.055225351116"/>
    <n v="16194.178519232955"/>
    <n v="12803.431984885299"/>
  </r>
  <r>
    <x v="8"/>
    <s v="Overseas migrant arrivals"/>
    <x v="4"/>
    <x v="13"/>
    <s v="NZ"/>
    <s v="NZ"/>
    <n v="270"/>
    <n v="240"/>
    <n v="300"/>
    <n v="340"/>
    <n v="310"/>
    <n v="350"/>
    <n v="460"/>
    <n v="550"/>
    <n v="520"/>
    <n v="320"/>
    <n v="290"/>
    <n v="300"/>
    <n v="340"/>
    <n v="320"/>
    <n v="230"/>
    <n v="180"/>
    <n v="150"/>
    <n v="160"/>
    <n v="320"/>
    <n v="390"/>
    <n v="390"/>
    <n v="329498"/>
    <n v="333505"/>
    <n v="338381"/>
    <n v="344176"/>
    <n v="351101"/>
    <n v="357859"/>
    <n v="364833"/>
    <n v="372070"/>
    <n v="379812"/>
    <n v="386318"/>
    <n v="391981"/>
    <n v="398874"/>
    <n v="408878"/>
    <n v="420226"/>
    <n v="430758"/>
    <n v="440267"/>
    <n v="447650"/>
    <n v="456005"/>
    <n v="465873"/>
    <n v="474862"/>
    <n v="481121"/>
    <n v="819.42834250890746"/>
    <n v="719.62939086370523"/>
    <n v="886.57460081978593"/>
    <n v="987.86667286504576"/>
    <n v="882.93681875016023"/>
    <n v="978.03883652499997"/>
    <n v="1260.8508550487484"/>
    <n v="1478.2164646437498"/>
    <n v="1369.0983960485714"/>
    <n v="828.33313487851979"/>
    <n v="739.83177756064708"/>
    <n v="752.11720994599796"/>
    <n v="831.54388350559339"/>
    <n v="761.49500506870118"/>
    <n v="533.94249207211476"/>
    <n v="408.84281583675357"/>
    <n v="335.08321233106221"/>
    <n v="350.87334568699907"/>
    <n v="686.88247655476926"/>
    <n v="821.29123829659977"/>
    <n v="810.60689514695889"/>
  </r>
  <r>
    <x v="8"/>
    <s v="Overseas migrant arrivals"/>
    <x v="5"/>
    <x v="14"/>
    <s v="Austtralian"/>
    <s v="Australian"/>
    <n v="1790"/>
    <n v="1900"/>
    <n v="1930"/>
    <n v="2120"/>
    <n v="2220"/>
    <n v="2280"/>
    <n v="1930"/>
    <n v="2400"/>
    <n v="2210"/>
    <n v="2050"/>
    <n v="2140"/>
    <n v="2450"/>
    <n v="2380"/>
    <n v="2400"/>
    <n v="2400"/>
    <n v="2770"/>
    <n v="1650"/>
    <n v="1810"/>
    <n v="1700"/>
    <n v="1970"/>
    <n v="2020"/>
    <n v="329498"/>
    <n v="333505"/>
    <n v="338381"/>
    <n v="344176"/>
    <n v="351101"/>
    <n v="357859"/>
    <n v="364833"/>
    <n v="372070"/>
    <n v="379812"/>
    <n v="386318"/>
    <n v="391981"/>
    <n v="398874"/>
    <n v="408878"/>
    <n v="420226"/>
    <n v="430758"/>
    <n v="440267"/>
    <n v="447650"/>
    <n v="456005"/>
    <n v="465873"/>
    <n v="474862"/>
    <n v="481121"/>
    <n v="5432.5064188553497"/>
    <n v="5697.0660110043327"/>
    <n v="5703.6299319406226"/>
    <n v="6159.6392543349912"/>
    <n v="6322.9668955656634"/>
    <n v="6371.2244207914282"/>
    <n v="5290.0916309654012"/>
    <n v="6450.3991184454535"/>
    <n v="5818.6681832064287"/>
    <n v="5306.5091453155173"/>
    <n v="5459.4482895854644"/>
    <n v="6142.2905478923167"/>
    <n v="5820.8071845391542"/>
    <n v="5711.2125380152584"/>
    <n v="5571.5738303177186"/>
    <n v="6291.6366659322639"/>
    <n v="3685.9153356416841"/>
    <n v="3969.2547230841769"/>
    <n v="3649.0631566972115"/>
    <n v="4148.5736908828248"/>
    <n v="4198.5280210175815"/>
  </r>
  <r>
    <x v="8"/>
    <s v="Overseas migrant arrivals"/>
    <x v="6"/>
    <x v="15"/>
    <s v="Total"/>
    <s v="Total"/>
    <n v="5410"/>
    <n v="5830"/>
    <n v="6420"/>
    <n v="7350"/>
    <n v="8190"/>
    <n v="8270"/>
    <n v="7270"/>
    <n v="9490"/>
    <n v="8690"/>
    <n v="8990"/>
    <n v="9520"/>
    <n v="9470"/>
    <n v="10330"/>
    <n v="10970"/>
    <n v="9950"/>
    <n v="9380"/>
    <n v="2810"/>
    <n v="8970"/>
    <n v="13310"/>
    <n v="11710"/>
    <n v="11010"/>
    <n v="329498"/>
    <n v="333505"/>
    <n v="338381"/>
    <n v="344176"/>
    <n v="351101"/>
    <n v="357859"/>
    <n v="364833"/>
    <n v="372070"/>
    <n v="379812"/>
    <n v="386318"/>
    <n v="391981"/>
    <n v="398874"/>
    <n v="408878"/>
    <n v="420226"/>
    <n v="430758"/>
    <n v="440267"/>
    <n v="447650"/>
    <n v="456005"/>
    <n v="465873"/>
    <n v="474862"/>
    <n v="481121"/>
    <n v="16418.916048048854"/>
    <n v="17480.997286397505"/>
    <n v="18972.696457543421"/>
    <n v="21355.353075170842"/>
    <n v="23326.621114721973"/>
    <n v="23109.66050874786"/>
    <n v="19926.925470009566"/>
    <n v="25505.953180853066"/>
    <n v="22879.740503196317"/>
    <n v="23270.984007993415"/>
    <n v="24286.891456473655"/>
    <n v="23741.833260628668"/>
    <n v="25264.259754743471"/>
    <n v="26105.000642511412"/>
    <n v="23098.816504858878"/>
    <n v="21305.253403048606"/>
    <n v="6277.2255110018987"/>
    <n v="19670.836942577385"/>
    <n v="28570.018009199932"/>
    <n v="24659.795898597909"/>
    <n v="22884.056193764147"/>
  </r>
  <r>
    <x v="8"/>
    <s v="Overseas migrant departures"/>
    <x v="0"/>
    <x v="0"/>
    <s v="Permanent"/>
    <s v="Family"/>
    <n v="-70"/>
    <n v="-60"/>
    <n v="-60"/>
    <n v="-70"/>
    <n v="-80"/>
    <n v="-80"/>
    <n v="-110"/>
    <n v="-80"/>
    <n v="-100"/>
    <n v="-110"/>
    <n v="-110"/>
    <n v="-110"/>
    <n v="-80"/>
    <n v="-90"/>
    <n v="-110"/>
    <n v="-110"/>
    <n v="-70"/>
    <n v="-110"/>
    <n v="-110"/>
    <n v="-90"/>
    <n v="-90"/>
    <n v="329498"/>
    <n v="333505"/>
    <n v="338381"/>
    <n v="344176"/>
    <n v="351101"/>
    <n v="357859"/>
    <n v="364833"/>
    <n v="372070"/>
    <n v="379812"/>
    <n v="386318"/>
    <n v="391981"/>
    <n v="398874"/>
    <n v="408878"/>
    <n v="420226"/>
    <n v="430758"/>
    <n v="440267"/>
    <n v="447650"/>
    <n v="456005"/>
    <n v="465873"/>
    <n v="474862"/>
    <n v="481121"/>
    <n v="-212.44438509490192"/>
    <n v="-179.90734771592631"/>
    <n v="-177.3149201639572"/>
    <n v="-203.38431500162707"/>
    <n v="-227.85466290326715"/>
    <n v="-223.55173406285715"/>
    <n v="-301.50781316383109"/>
    <n v="-215.0133039481818"/>
    <n v="-263.28815308626378"/>
    <n v="-284.73951511449116"/>
    <n v="-280.62584666093511"/>
    <n v="-275.77631031353263"/>
    <n v="-195.65738435425726"/>
    <n v="-214.17047017557218"/>
    <n v="-255.36380055622877"/>
    <n v="-249.84838745579384"/>
    <n v="-156.37216575449568"/>
    <n v="-241.22542515981183"/>
    <n v="-236.11585131570192"/>
    <n v="-189.52874729921535"/>
    <n v="-187.06312964929819"/>
  </r>
  <r>
    <x v="8"/>
    <s v="Overseas migrant departures"/>
    <x v="0"/>
    <x v="1"/>
    <s v="Permanent"/>
    <s v="Skilled"/>
    <n v="-70"/>
    <n v="-60"/>
    <n v="-70"/>
    <n v="-100"/>
    <n v="-80"/>
    <n v="-130"/>
    <n v="-140"/>
    <n v="-80"/>
    <n v="-120"/>
    <n v="-130"/>
    <n v="-140"/>
    <n v="-150"/>
    <n v="-140"/>
    <n v="-130"/>
    <n v="-110"/>
    <n v="-120"/>
    <n v="-120"/>
    <n v="-160"/>
    <n v="-110"/>
    <n v="-110"/>
    <n v="-140"/>
    <n v="329498"/>
    <n v="333505"/>
    <n v="338381"/>
    <n v="344176"/>
    <n v="351101"/>
    <n v="357859"/>
    <n v="364833"/>
    <n v="372070"/>
    <n v="379812"/>
    <n v="386318"/>
    <n v="391981"/>
    <n v="398874"/>
    <n v="408878"/>
    <n v="420226"/>
    <n v="430758"/>
    <n v="440267"/>
    <n v="447650"/>
    <n v="456005"/>
    <n v="465873"/>
    <n v="474862"/>
    <n v="481121"/>
    <n v="-212.44438509490192"/>
    <n v="-179.90734771592631"/>
    <n v="-206.86740685795007"/>
    <n v="-290.54902143089583"/>
    <n v="-227.85466290326715"/>
    <n v="-363.27156785214288"/>
    <n v="-383.73721675396689"/>
    <n v="-215.0133039481818"/>
    <n v="-315.94578370351644"/>
    <n v="-336.51033604439868"/>
    <n v="-357.16016847755378"/>
    <n v="-376.05860497299898"/>
    <n v="-342.40042261995018"/>
    <n v="-309.35734580915988"/>
    <n v="-255.36380055622877"/>
    <n v="-272.56187722450238"/>
    <n v="-268.06656986484978"/>
    <n v="-350.87334568699907"/>
    <n v="-236.11585131570192"/>
    <n v="-231.64624669904097"/>
    <n v="-290.98709056557499"/>
  </r>
  <r>
    <x v="8"/>
    <s v="Overseas migrant departures"/>
    <x v="0"/>
    <x v="2"/>
    <s v="Permanent"/>
    <s v="Special eligibility"/>
    <n v="0"/>
    <n v="0"/>
    <n v="0"/>
    <n v="0"/>
    <n v="0"/>
    <n v="0"/>
    <n v="0"/>
    <n v="-10"/>
    <n v="0"/>
    <n v="0"/>
    <n v="0"/>
    <n v="0"/>
    <n v="0"/>
    <n v="0"/>
    <n v="0"/>
    <n v="-10"/>
    <n v="0"/>
    <n v="0"/>
    <n v="0"/>
    <n v="-10"/>
    <n v="0"/>
    <n v="329498"/>
    <n v="333505"/>
    <n v="338381"/>
    <n v="344176"/>
    <n v="351101"/>
    <n v="357859"/>
    <n v="364833"/>
    <n v="372070"/>
    <n v="379812"/>
    <n v="386318"/>
    <n v="391981"/>
    <n v="398874"/>
    <n v="408878"/>
    <n v="420226"/>
    <n v="430758"/>
    <n v="440267"/>
    <n v="447650"/>
    <n v="456005"/>
    <n v="465873"/>
    <n v="474862"/>
    <n v="481121"/>
    <n v="0"/>
    <n v="0"/>
    <n v="0"/>
    <n v="0"/>
    <n v="0"/>
    <n v="0"/>
    <n v="0"/>
    <n v="-26.876662993522725"/>
    <n v="0"/>
    <n v="0"/>
    <n v="0"/>
    <n v="0"/>
    <n v="0"/>
    <n v="0"/>
    <n v="0"/>
    <n v="-22.713489768708534"/>
    <n v="0"/>
    <n v="0"/>
    <n v="0"/>
    <n v="-21.058749699912816"/>
    <n v="0"/>
  </r>
  <r>
    <x v="8"/>
    <s v="Overseas migrant departures"/>
    <x v="0"/>
    <x v="3"/>
    <s v="Permanent"/>
    <s v="Other"/>
    <n v="-70"/>
    <n v="-70"/>
    <n v="-50"/>
    <n v="-60"/>
    <n v="-70"/>
    <n v="-70"/>
    <n v="-60"/>
    <n v="-60"/>
    <n v="-60"/>
    <n v="-70"/>
    <n v="-70"/>
    <n v="-80"/>
    <n v="-90"/>
    <n v="-90"/>
    <n v="-130"/>
    <n v="-120"/>
    <n v="-70"/>
    <n v="-150"/>
    <n v="-140"/>
    <n v="-130"/>
    <n v="-130"/>
    <n v="329498"/>
    <n v="333505"/>
    <n v="338381"/>
    <n v="344176"/>
    <n v="351101"/>
    <n v="357859"/>
    <n v="364833"/>
    <n v="372070"/>
    <n v="379812"/>
    <n v="386318"/>
    <n v="391981"/>
    <n v="398874"/>
    <n v="408878"/>
    <n v="420226"/>
    <n v="430758"/>
    <n v="440267"/>
    <n v="447650"/>
    <n v="456005"/>
    <n v="465873"/>
    <n v="474862"/>
    <n v="481121"/>
    <n v="-212.44438509490192"/>
    <n v="-209.89190566858068"/>
    <n v="-147.76243346996432"/>
    <n v="-174.32941285853749"/>
    <n v="-199.37283004035876"/>
    <n v="-195.60776730500001"/>
    <n v="-164.45880718027152"/>
    <n v="-161.25997796113634"/>
    <n v="-157.97289185175822"/>
    <n v="-181.19787325467618"/>
    <n v="-178.58008423877689"/>
    <n v="-200.5645893189328"/>
    <n v="-220.11455739853943"/>
    <n v="-214.17047017557218"/>
    <n v="-301.79358247554313"/>
    <n v="-272.56187722450238"/>
    <n v="-156.37216575449568"/>
    <n v="-328.9437615815616"/>
    <n v="-300.51108349271152"/>
    <n v="-273.76374609886659"/>
    <n v="-270.20229838231961"/>
  </r>
  <r>
    <x v="8"/>
    <s v="Overseas migrant departures"/>
    <x v="1"/>
    <x v="4"/>
    <s v="Sub total"/>
    <s v="Sub total"/>
    <n v="-210"/>
    <n v="-190"/>
    <n v="-190"/>
    <n v="-240"/>
    <n v="-230"/>
    <n v="-270"/>
    <n v="-300"/>
    <n v="-230"/>
    <n v="-280"/>
    <n v="-300"/>
    <n v="-330"/>
    <n v="-340"/>
    <n v="-320"/>
    <n v="-310"/>
    <n v="-340"/>
    <n v="-360"/>
    <n v="-270"/>
    <n v="-420"/>
    <n v="-360"/>
    <n v="-340"/>
    <n v="-370"/>
    <n v="329498"/>
    <n v="333505"/>
    <n v="338381"/>
    <n v="344176"/>
    <n v="351101"/>
    <n v="357859"/>
    <n v="364833"/>
    <n v="372070"/>
    <n v="379812"/>
    <n v="386318"/>
    <n v="391981"/>
    <n v="398874"/>
    <n v="408878"/>
    <n v="420226"/>
    <n v="430758"/>
    <n v="440267"/>
    <n v="447650"/>
    <n v="456005"/>
    <n v="465873"/>
    <n v="474862"/>
    <n v="481121"/>
    <n v="-637.33315528470575"/>
    <n v="-569.70660110043332"/>
    <n v="-561.49724718586447"/>
    <n v="-697.31765143414998"/>
    <n v="-655.0821558468931"/>
    <n v="-754.48710246214296"/>
    <n v="-822.29403590135757"/>
    <n v="-618.16324885102256"/>
    <n v="-737.20682864153844"/>
    <n v="-776.56231394861231"/>
    <n v="-841.87753998280527"/>
    <n v="-852.39950460546436"/>
    <n v="-782.62953741702904"/>
    <n v="-737.69828616030418"/>
    <n v="-789.30629262834361"/>
    <n v="-817.68563167350715"/>
    <n v="-603.14978219591194"/>
    <n v="-921.04253242837251"/>
    <n v="-772.74278612411536"/>
    <n v="-715.99748979703577"/>
    <n v="-769.03731078044814"/>
  </r>
  <r>
    <x v="8"/>
    <s v="Overseas migrant departures"/>
    <x v="2"/>
    <x v="5"/>
    <s v="Temporary"/>
    <s v="Student"/>
    <n v="-530"/>
    <n v="-730"/>
    <n v="-730"/>
    <n v="-750"/>
    <n v="-830"/>
    <n v="-1100"/>
    <n v="-1310"/>
    <n v="-1620"/>
    <n v="-1660"/>
    <n v="-1720"/>
    <n v="-1540"/>
    <n v="-1530"/>
    <n v="-1630"/>
    <n v="-1770"/>
    <n v="-2380"/>
    <n v="-3270"/>
    <n v="-1920"/>
    <n v="-750"/>
    <n v="-590"/>
    <n v="-1230"/>
    <n v="-1710"/>
    <n v="329498"/>
    <n v="333505"/>
    <n v="338381"/>
    <n v="344176"/>
    <n v="351101"/>
    <n v="357859"/>
    <n v="364833"/>
    <n v="372070"/>
    <n v="379812"/>
    <n v="386318"/>
    <n v="391981"/>
    <n v="398874"/>
    <n v="408878"/>
    <n v="420226"/>
    <n v="430758"/>
    <n v="440267"/>
    <n v="447650"/>
    <n v="456005"/>
    <n v="465873"/>
    <n v="474862"/>
    <n v="481121"/>
    <n v="-1608.5074871471147"/>
    <n v="-2188.8727305437701"/>
    <n v="-2157.3315286614793"/>
    <n v="-2179.1176607317188"/>
    <n v="-2363.9921276213968"/>
    <n v="-3073.8363433642858"/>
    <n v="-3590.6839567692614"/>
    <n v="-4354.0194049506808"/>
    <n v="-4370.5833412319771"/>
    <n v="-4452.2905999720433"/>
    <n v="-3928.7618532530919"/>
    <n v="-3835.79777072459"/>
    <n v="-3986.5192062179913"/>
    <n v="-4212.0192467862526"/>
    <n v="-5525.1440483984043"/>
    <n v="-7427.3111543676905"/>
    <n v="-4289.0651178375965"/>
    <n v="-1644.718807907808"/>
    <n v="-1266.4395661478557"/>
    <n v="-2590.2262130892764"/>
    <n v="-3554.1994633366658"/>
  </r>
  <r>
    <x v="8"/>
    <s v="Overseas migrant departures"/>
    <x v="2"/>
    <x v="6"/>
    <s v="Temporary"/>
    <s v="Student"/>
    <n v="-20"/>
    <n v="-40"/>
    <n v="-30"/>
    <n v="-30"/>
    <n v="-30"/>
    <n v="-70"/>
    <n v="-70"/>
    <n v="-70"/>
    <n v="-70"/>
    <n v="-110"/>
    <n v="-80"/>
    <n v="-70"/>
    <n v="-80"/>
    <n v="-110"/>
    <n v="-110"/>
    <n v="-180"/>
    <n v="-120"/>
    <n v="-80"/>
    <n v="-50"/>
    <n v="-80"/>
    <n v="-90"/>
    <n v="329498"/>
    <n v="333505"/>
    <n v="338381"/>
    <n v="344176"/>
    <n v="351101"/>
    <n v="357859"/>
    <n v="364833"/>
    <n v="372070"/>
    <n v="379812"/>
    <n v="386318"/>
    <n v="391981"/>
    <n v="398874"/>
    <n v="408878"/>
    <n v="420226"/>
    <n v="430758"/>
    <n v="440267"/>
    <n v="447650"/>
    <n v="456005"/>
    <n v="465873"/>
    <n v="474862"/>
    <n v="481121"/>
    <n v="-60.698395741400553"/>
    <n v="-119.93823181061754"/>
    <n v="-88.657460081978599"/>
    <n v="-87.164706429268747"/>
    <n v="-85.445498588725172"/>
    <n v="-195.60776730500001"/>
    <n v="-191.86860837698345"/>
    <n v="-188.13664095465907"/>
    <n v="-184.30170716038461"/>
    <n v="-284.73951511449116"/>
    <n v="-204.09152484431644"/>
    <n v="-175.4940156540662"/>
    <n v="-195.65738435425726"/>
    <n v="-261.763907992366"/>
    <n v="-255.36380055622877"/>
    <n v="-408.84281583675357"/>
    <n v="-268.06656986484978"/>
    <n v="-175.43667284349954"/>
    <n v="-107.32538696168268"/>
    <n v="-168.46999759930253"/>
    <n v="-187.06312964929819"/>
  </r>
  <r>
    <x v="8"/>
    <s v="Overseas migrant departures"/>
    <x v="2"/>
    <x v="7"/>
    <s v="Temporary"/>
    <s v="Student"/>
    <n v="-170"/>
    <n v="-250"/>
    <n v="-340"/>
    <n v="-320"/>
    <n v="-350"/>
    <n v="-580"/>
    <n v="-790"/>
    <n v="-1020"/>
    <n v="-1090"/>
    <n v="-1020"/>
    <n v="-840"/>
    <n v="-840"/>
    <n v="-990"/>
    <n v="-1250"/>
    <n v="-1750"/>
    <n v="-2480"/>
    <n v="-1420"/>
    <n v="-440"/>
    <n v="-270"/>
    <n v="-840"/>
    <n v="-1230"/>
    <n v="329498"/>
    <n v="333505"/>
    <n v="338381"/>
    <n v="344176"/>
    <n v="351101"/>
    <n v="357859"/>
    <n v="364833"/>
    <n v="372070"/>
    <n v="379812"/>
    <n v="386318"/>
    <n v="391981"/>
    <n v="398874"/>
    <n v="408878"/>
    <n v="420226"/>
    <n v="430758"/>
    <n v="440267"/>
    <n v="447650"/>
    <n v="456005"/>
    <n v="465873"/>
    <n v="474862"/>
    <n v="481121"/>
    <n v="-515.9363638019048"/>
    <n v="-749.61394881635954"/>
    <n v="-1004.7845475957574"/>
    <n v="-929.7568685788666"/>
    <n v="-996.86415020179379"/>
    <n v="-1620.7500719557145"/>
    <n v="-2165.3742945402419"/>
    <n v="-2741.4196253393179"/>
    <n v="-2869.8408686402745"/>
    <n v="-2640.3118674252814"/>
    <n v="-2142.9610108653228"/>
    <n v="-2105.9281878487941"/>
    <n v="-2421.2601313839332"/>
    <n v="-2974.5898635496137"/>
    <n v="-4062.6059179400031"/>
    <n v="-5632.9454626397164"/>
    <n v="-3172.1210767340558"/>
    <n v="-964.90170063924734"/>
    <n v="-579.55708959308652"/>
    <n v="-1768.9349747926767"/>
    <n v="-2556.529438540409"/>
  </r>
  <r>
    <x v="8"/>
    <s v="Overseas migrant departures"/>
    <x v="2"/>
    <x v="8"/>
    <s v="Temporary"/>
    <s v="Student"/>
    <n v="-350"/>
    <n v="-450"/>
    <n v="-360"/>
    <n v="-410"/>
    <n v="-450"/>
    <n v="-450"/>
    <n v="-450"/>
    <n v="-530"/>
    <n v="-500"/>
    <n v="-590"/>
    <n v="-620"/>
    <n v="-620"/>
    <n v="-570"/>
    <n v="-420"/>
    <n v="-520"/>
    <n v="-610"/>
    <n v="-380"/>
    <n v="-240"/>
    <n v="-270"/>
    <n v="-310"/>
    <n v="-390"/>
    <n v="329498"/>
    <n v="333505"/>
    <n v="338381"/>
    <n v="344176"/>
    <n v="351101"/>
    <n v="357859"/>
    <n v="364833"/>
    <n v="372070"/>
    <n v="379812"/>
    <n v="386318"/>
    <n v="391981"/>
    <n v="398874"/>
    <n v="408878"/>
    <n v="420226"/>
    <n v="430758"/>
    <n v="440267"/>
    <n v="447650"/>
    <n v="456005"/>
    <n v="465873"/>
    <n v="474862"/>
    <n v="481121"/>
    <n v="-1062.2219254745096"/>
    <n v="-1349.3051078694473"/>
    <n v="-1063.8895209837433"/>
    <n v="-1191.2509878666729"/>
    <n v="-1281.6824788308777"/>
    <n v="-1257.4785041035714"/>
    <n v="-1233.4410538520365"/>
    <n v="-1424.4631386567044"/>
    <n v="-1316.4407654313186"/>
    <n v="-1527.2392174322708"/>
    <n v="-1581.7093175434525"/>
    <n v="-1554.3755672217292"/>
    <n v="-1394.0588635240831"/>
    <n v="-999.46219415267035"/>
    <n v="-1207.1743299021725"/>
    <n v="-1385.5228758912206"/>
    <n v="-848.87747123869087"/>
    <n v="-526.3100185304985"/>
    <n v="-579.55708959308652"/>
    <n v="-652.8212406972973"/>
    <n v="-810.60689514695889"/>
  </r>
  <r>
    <x v="8"/>
    <s v="Overseas migrant departures"/>
    <x v="2"/>
    <x v="9"/>
    <s v="Temporary"/>
    <s v="Skilled"/>
    <n v="-100"/>
    <n v="-150"/>
    <n v="-120"/>
    <n v="-150"/>
    <n v="-160"/>
    <n v="-190"/>
    <n v="-170"/>
    <n v="-170"/>
    <n v="-180"/>
    <n v="-250"/>
    <n v="-260"/>
    <n v="-190"/>
    <n v="-220"/>
    <n v="-210"/>
    <n v="-180"/>
    <n v="-150"/>
    <n v="-120"/>
    <n v="-110"/>
    <n v="-80"/>
    <n v="-60"/>
    <n v="-70"/>
    <n v="329498"/>
    <n v="333505"/>
    <n v="338381"/>
    <n v="344176"/>
    <n v="351101"/>
    <n v="357859"/>
    <n v="364833"/>
    <n v="372070"/>
    <n v="379812"/>
    <n v="386318"/>
    <n v="391981"/>
    <n v="398874"/>
    <n v="408878"/>
    <n v="420226"/>
    <n v="430758"/>
    <n v="440267"/>
    <n v="447650"/>
    <n v="456005"/>
    <n v="465873"/>
    <n v="474862"/>
    <n v="481121"/>
    <n v="-303.49197870700277"/>
    <n v="-449.76836928981578"/>
    <n v="-354.62984032791439"/>
    <n v="-435.82353214634372"/>
    <n v="-455.70932580653431"/>
    <n v="-530.93536839928572"/>
    <n v="-465.96662034410264"/>
    <n v="-456.9032708898863"/>
    <n v="-473.91867555527472"/>
    <n v="-647.13526162384358"/>
    <n v="-663.29745574402841"/>
    <n v="-476.34089963246538"/>
    <n v="-538.05780697420755"/>
    <n v="-499.73109707633517"/>
    <n v="-417.86803727382892"/>
    <n v="-340.70234653062801"/>
    <n v="-268.06656986484978"/>
    <n v="-241.22542515981183"/>
    <n v="-171.72061913869231"/>
    <n v="-126.35249819947691"/>
    <n v="-145.49354528278749"/>
  </r>
  <r>
    <x v="8"/>
    <s v="Overseas migrant departures"/>
    <x v="2"/>
    <x v="10"/>
    <s v="Temporary"/>
    <s v="Working holiday"/>
    <n v="-10"/>
    <n v="-10"/>
    <n v="-20"/>
    <n v="-20"/>
    <n v="-40"/>
    <n v="-70"/>
    <n v="-100"/>
    <n v="-80"/>
    <n v="-130"/>
    <n v="-150"/>
    <n v="-140"/>
    <n v="-130"/>
    <n v="-100"/>
    <n v="-100"/>
    <n v="-130"/>
    <n v="-100"/>
    <n v="-40"/>
    <n v="-20"/>
    <n v="-10"/>
    <n v="-50"/>
    <n v="-90"/>
    <n v="329498"/>
    <n v="333505"/>
    <n v="338381"/>
    <n v="344176"/>
    <n v="351101"/>
    <n v="357859"/>
    <n v="364833"/>
    <n v="372070"/>
    <n v="379812"/>
    <n v="386318"/>
    <n v="391981"/>
    <n v="398874"/>
    <n v="408878"/>
    <n v="420226"/>
    <n v="430758"/>
    <n v="440267"/>
    <n v="447650"/>
    <n v="456005"/>
    <n v="465873"/>
    <n v="474862"/>
    <n v="481121"/>
    <n v="-30.349197870700277"/>
    <n v="-29.984557952654384"/>
    <n v="-59.10497338798573"/>
    <n v="-58.109804286179163"/>
    <n v="-113.92733145163358"/>
    <n v="-195.60776730500001"/>
    <n v="-274.09801196711919"/>
    <n v="-215.0133039481818"/>
    <n v="-342.27459901214286"/>
    <n v="-388.28115697430616"/>
    <n v="-357.16016847755378"/>
    <n v="-325.91745764326578"/>
    <n v="-244.57173044282158"/>
    <n v="-237.96718908396912"/>
    <n v="-301.79358247554313"/>
    <n v="-227.13489768708536"/>
    <n v="-89.355523288283251"/>
    <n v="-43.859168210874884"/>
    <n v="-21.465077392336539"/>
    <n v="-105.29374849956409"/>
    <n v="-187.06312964929819"/>
  </r>
  <r>
    <x v="8"/>
    <s v="Overseas migrant departures"/>
    <x v="2"/>
    <x v="11"/>
    <s v="Temporary"/>
    <s v="Visitor"/>
    <n v="-190"/>
    <n v="-180"/>
    <n v="-220"/>
    <n v="-240"/>
    <n v="-210"/>
    <n v="-160"/>
    <n v="-210"/>
    <n v="-150"/>
    <n v="-130"/>
    <n v="-140"/>
    <n v="-130"/>
    <n v="-180"/>
    <n v="-190"/>
    <n v="-280"/>
    <n v="-410"/>
    <n v="-290"/>
    <n v="-350"/>
    <n v="-370"/>
    <n v="-320"/>
    <n v="-370"/>
    <n v="-380"/>
    <n v="329498"/>
    <n v="333505"/>
    <n v="338381"/>
    <n v="344176"/>
    <n v="351101"/>
    <n v="357859"/>
    <n v="364833"/>
    <n v="372070"/>
    <n v="379812"/>
    <n v="386318"/>
    <n v="391981"/>
    <n v="398874"/>
    <n v="408878"/>
    <n v="420226"/>
    <n v="430758"/>
    <n v="440267"/>
    <n v="447650"/>
    <n v="456005"/>
    <n v="465873"/>
    <n v="474862"/>
    <n v="481121"/>
    <n v="-576.63475954330522"/>
    <n v="-539.72204314777889"/>
    <n v="-650.15470726784304"/>
    <n v="-697.31765143414998"/>
    <n v="-598.11849012107621"/>
    <n v="-447.1034681257143"/>
    <n v="-575.60582513095028"/>
    <n v="-403.14994490284084"/>
    <n v="-342.27459901214286"/>
    <n v="-362.39574650935236"/>
    <n v="-331.64872787201421"/>
    <n v="-451.27032596759881"/>
    <n v="-464.68628784136098"/>
    <n v="-666.30812943511341"/>
    <n v="-951.81052934594368"/>
    <n v="-658.69120329254747"/>
    <n v="-781.8608287724785"/>
    <n v="-811.39461190118527"/>
    <n v="-686.88247655476926"/>
    <n v="-779.17373889677424"/>
    <n v="-789.82210296370351"/>
  </r>
  <r>
    <x v="8"/>
    <s v="Overseas migrant departures"/>
    <x v="2"/>
    <x v="12"/>
    <s v="Temporary"/>
    <s v="Other"/>
    <n v="-200"/>
    <n v="-220"/>
    <n v="-210"/>
    <n v="-160"/>
    <n v="-200"/>
    <n v="-210"/>
    <n v="-340"/>
    <n v="-330"/>
    <n v="-370"/>
    <n v="-420"/>
    <n v="-440"/>
    <n v="-490"/>
    <n v="-490"/>
    <n v="-620"/>
    <n v="-750"/>
    <n v="-910"/>
    <n v="-1070"/>
    <n v="-970"/>
    <n v="-660"/>
    <n v="-760"/>
    <n v="-810"/>
    <n v="329498"/>
    <n v="333505"/>
    <n v="338381"/>
    <n v="344176"/>
    <n v="351101"/>
    <n v="357859"/>
    <n v="364833"/>
    <n v="372070"/>
    <n v="379812"/>
    <n v="386318"/>
    <n v="391981"/>
    <n v="398874"/>
    <n v="408878"/>
    <n v="420226"/>
    <n v="430758"/>
    <n v="440267"/>
    <n v="447650"/>
    <n v="456005"/>
    <n v="465873"/>
    <n v="474862"/>
    <n v="481121"/>
    <n v="-606.98395741400554"/>
    <n v="-659.66027495839637"/>
    <n v="-620.6022205738501"/>
    <n v="-464.8784342894333"/>
    <n v="-569.63665725816793"/>
    <n v="-586.823301915"/>
    <n v="-931.93324068820527"/>
    <n v="-886.9298787862499"/>
    <n v="-974.16616641917585"/>
    <n v="-1087.1872395280573"/>
    <n v="-1122.5033866437404"/>
    <n v="-1228.4581095784636"/>
    <n v="-1198.4014791698257"/>
    <n v="-1475.3965723206084"/>
    <n v="-1741.1168219742872"/>
    <n v="-2066.9275689524766"/>
    <n v="-2390.2602479615771"/>
    <n v="-2127.1696582274317"/>
    <n v="-1416.6951078942116"/>
    <n v="-1600.4649771933739"/>
    <n v="-1683.5681668436839"/>
  </r>
  <r>
    <x v="8"/>
    <s v="Overseas migrant departures"/>
    <x v="3"/>
    <x v="4"/>
    <s v="Sub total"/>
    <s v="Sub total"/>
    <n v="-1030"/>
    <n v="-1280"/>
    <n v="-1290"/>
    <n v="-1320"/>
    <n v="-1440"/>
    <n v="-1730"/>
    <n v="-2130"/>
    <n v="-2350"/>
    <n v="-2470"/>
    <n v="-2680"/>
    <n v="-2520"/>
    <n v="-2510"/>
    <n v="-2630"/>
    <n v="-2970"/>
    <n v="-3840"/>
    <n v="-4720"/>
    <n v="-3500"/>
    <n v="-2210"/>
    <n v="-1660"/>
    <n v="-2460"/>
    <n v="-3060"/>
    <n v="329498"/>
    <n v="333505"/>
    <n v="338381"/>
    <n v="344176"/>
    <n v="351101"/>
    <n v="357859"/>
    <n v="364833"/>
    <n v="372070"/>
    <n v="379812"/>
    <n v="386318"/>
    <n v="391981"/>
    <n v="398874"/>
    <n v="408878"/>
    <n v="420226"/>
    <n v="430758"/>
    <n v="440267"/>
    <n v="447650"/>
    <n v="456005"/>
    <n v="465873"/>
    <n v="474862"/>
    <n v="481121"/>
    <n v="-3125.9673806821284"/>
    <n v="-3838.0234179397612"/>
    <n v="-3812.2707835250799"/>
    <n v="-3835.2470828878249"/>
    <n v="-4101.3839322588083"/>
    <n v="-4834.306249109286"/>
    <n v="-5838.2876548996392"/>
    <n v="-6316.0158034778406"/>
    <n v="-6503.2173812307137"/>
    <n v="-6937.2900046076029"/>
    <n v="-6428.8830325959671"/>
    <n v="-6292.7139898815167"/>
    <n v="-6432.2365106462075"/>
    <n v="-7067.6255157938822"/>
    <n v="-8914.518128508349"/>
    <n v="-10720.767170830428"/>
    <n v="-7818.6082877247845"/>
    <n v="-4846.4380873016744"/>
    <n v="-3563.2028471278654"/>
    <n v="-5180.4524261785527"/>
    <n v="-6360.1464080761389"/>
  </r>
  <r>
    <x v="8"/>
    <s v="Overseas migrant departures"/>
    <x v="4"/>
    <x v="13"/>
    <s v="NZ"/>
    <s v="NZ"/>
    <n v="-190"/>
    <n v="-160"/>
    <n v="-140"/>
    <n v="-140"/>
    <n v="-120"/>
    <n v="-210"/>
    <n v="-170"/>
    <n v="-120"/>
    <n v="-190"/>
    <n v="-190"/>
    <n v="-200"/>
    <n v="-170"/>
    <n v="-220"/>
    <n v="-170"/>
    <n v="-190"/>
    <n v="-170"/>
    <n v="-180"/>
    <n v="-160"/>
    <n v="-130"/>
    <n v="-100"/>
    <n v="-110"/>
    <n v="329498"/>
    <n v="333505"/>
    <n v="338381"/>
    <n v="344176"/>
    <n v="351101"/>
    <n v="357859"/>
    <n v="364833"/>
    <n v="372070"/>
    <n v="379812"/>
    <n v="386318"/>
    <n v="391981"/>
    <n v="398874"/>
    <n v="408878"/>
    <n v="420226"/>
    <n v="430758"/>
    <n v="440267"/>
    <n v="447650"/>
    <n v="456005"/>
    <n v="465873"/>
    <n v="474862"/>
    <n v="481121"/>
    <n v="-576.63475954330522"/>
    <n v="-479.75292724247015"/>
    <n v="-413.73481371590015"/>
    <n v="-406.76863000325415"/>
    <n v="-341.78199435490069"/>
    <n v="-586.823301915"/>
    <n v="-465.96662034410264"/>
    <n v="-322.51995592227269"/>
    <n v="-500.24749086390108"/>
    <n v="-491.8227988341211"/>
    <n v="-510.22881211079113"/>
    <n v="-426.19975230273218"/>
    <n v="-538.05780697420755"/>
    <n v="-404.54422144274747"/>
    <n v="-441.08292823348609"/>
    <n v="-386.12932606804509"/>
    <n v="-402.09985479727465"/>
    <n v="-350.87334568699907"/>
    <n v="-279.046006100375"/>
    <n v="-210.58749699912818"/>
    <n v="-228.63271401580892"/>
  </r>
  <r>
    <x v="8"/>
    <s v="Overseas migrant departures"/>
    <x v="5"/>
    <x v="14"/>
    <s v="Austtralian"/>
    <s v="Australian"/>
    <n v="-2880"/>
    <n v="-2740"/>
    <n v="-2560"/>
    <n v="-2840"/>
    <n v="-2480"/>
    <n v="-2590"/>
    <n v="-2610"/>
    <n v="-2510"/>
    <n v="-2630"/>
    <n v="-2860"/>
    <n v="-2790"/>
    <n v="-2930"/>
    <n v="-2820"/>
    <n v="-2570"/>
    <n v="-2520"/>
    <n v="-1630"/>
    <n v="-1930"/>
    <n v="-2680"/>
    <n v="-2700"/>
    <n v="-2820"/>
    <n v="-2500"/>
    <n v="329498"/>
    <n v="333505"/>
    <n v="338381"/>
    <n v="344176"/>
    <n v="351101"/>
    <n v="357859"/>
    <n v="364833"/>
    <n v="372070"/>
    <n v="379812"/>
    <n v="386318"/>
    <n v="391981"/>
    <n v="398874"/>
    <n v="408878"/>
    <n v="420226"/>
    <n v="430758"/>
    <n v="440267"/>
    <n v="447650"/>
    <n v="456005"/>
    <n v="465873"/>
    <n v="474862"/>
    <n v="481121"/>
    <n v="-8740.5689867616802"/>
    <n v="-8215.7688790273005"/>
    <n v="-7565.4365936621734"/>
    <n v="-8251.5922086374412"/>
    <n v="-7063.4945500012818"/>
    <n v="-7237.4873902850004"/>
    <n v="-7153.9581123418111"/>
    <n v="-6746.0424113742038"/>
    <n v="-6924.4784261687364"/>
    <n v="-7403.2273929767698"/>
    <n v="-7117.6919289455354"/>
    <n v="-7345.678083805914"/>
    <n v="-6896.9227984875688"/>
    <n v="-6115.7567594580059"/>
    <n v="-5850.1525218336046"/>
    <n v="-3702.2988322994911"/>
    <n v="-4311.4039986596672"/>
    <n v="-5877.1285402572339"/>
    <n v="-5795.5708959308649"/>
    <n v="-5938.5674153754144"/>
    <n v="-5196.1980458138387"/>
  </r>
  <r>
    <x v="8"/>
    <s v="Overseas migrant departures"/>
    <x v="6"/>
    <x v="15"/>
    <s v="Total"/>
    <s v="Total"/>
    <n v="-4580"/>
    <n v="-4670"/>
    <n v="-4490"/>
    <n v="-4830"/>
    <n v="-4580"/>
    <n v="-5190"/>
    <n v="-5540"/>
    <n v="-5470"/>
    <n v="-5780"/>
    <n v="-6270"/>
    <n v="-6020"/>
    <n v="-6140"/>
    <n v="-6180"/>
    <n v="-6380"/>
    <n v="-7140"/>
    <n v="-7140"/>
    <n v="-5960"/>
    <n v="-5480"/>
    <n v="-4850"/>
    <n v="-5720"/>
    <n v="-6030"/>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6">
  <r>
    <x v="0"/>
    <x v="0"/>
    <x v="0"/>
    <x v="0"/>
    <n v="28430"/>
    <n v="30400"/>
    <n v="32480"/>
    <n v="33100"/>
    <n v="35060"/>
    <n v="35580"/>
    <n v="33730"/>
    <n v="34770"/>
    <n v="35230"/>
    <n v="35510"/>
    <n v="32050"/>
    <n v="31590"/>
    <n v="29680"/>
    <n v="26280"/>
    <n v="24290"/>
    <n v="20300"/>
    <n v="15650"/>
    <n v="25910"/>
    <n v="21100"/>
    <n v="23120"/>
    <n v="24390"/>
  </r>
  <r>
    <x v="0"/>
    <x v="0"/>
    <x v="0"/>
    <x v="1"/>
    <n v="35540"/>
    <n v="42750"/>
    <n v="47540"/>
    <n v="51600"/>
    <n v="48360"/>
    <n v="41140"/>
    <n v="33060"/>
    <n v="40980"/>
    <n v="38020"/>
    <n v="40330"/>
    <n v="42240"/>
    <n v="41850"/>
    <n v="46140"/>
    <n v="43320"/>
    <n v="38230"/>
    <n v="27280"/>
    <n v="14620"/>
    <n v="28100"/>
    <n v="35390"/>
    <n v="40880"/>
    <n v="40410"/>
  </r>
  <r>
    <x v="0"/>
    <x v="0"/>
    <x v="0"/>
    <x v="2"/>
    <n v="13580"/>
    <n v="12320"/>
    <n v="12400"/>
    <n v="9470"/>
    <n v="11630"/>
    <n v="9920"/>
    <n v="9180"/>
    <n v="7700"/>
    <n v="8540"/>
    <n v="13170"/>
    <n v="11690"/>
    <n v="11080"/>
    <n v="24120"/>
    <n v="12190"/>
    <n v="15340"/>
    <n v="13000"/>
    <n v="590"/>
    <n v="7780"/>
    <n v="12970"/>
    <n v="17590"/>
    <n v="14870"/>
  </r>
  <r>
    <x v="0"/>
    <x v="0"/>
    <x v="0"/>
    <x v="3"/>
    <n v="3650"/>
    <n v="3640"/>
    <n v="3770"/>
    <n v="3940"/>
    <n v="4000"/>
    <n v="3990"/>
    <n v="4320"/>
    <n v="4250"/>
    <n v="4960"/>
    <n v="5340"/>
    <n v="5510"/>
    <n v="6070"/>
    <n v="6270"/>
    <n v="6130"/>
    <n v="7530"/>
    <n v="10320"/>
    <n v="6090"/>
    <n v="9320"/>
    <n v="10930"/>
    <n v="9350"/>
    <n v="8540"/>
  </r>
  <r>
    <x v="0"/>
    <x v="0"/>
    <x v="1"/>
    <x v="4"/>
    <n v="81210"/>
    <n v="89110"/>
    <n v="96190"/>
    <n v="98110"/>
    <n v="99040"/>
    <n v="90640"/>
    <n v="80300"/>
    <n v="87690"/>
    <n v="86760"/>
    <n v="94350"/>
    <n v="91490"/>
    <n v="90590"/>
    <n v="106200"/>
    <n v="87910"/>
    <n v="85390"/>
    <n v="70890"/>
    <n v="36950"/>
    <n v="71100"/>
    <n v="80390"/>
    <n v="90930"/>
    <n v="88210"/>
  </r>
  <r>
    <x v="0"/>
    <x v="0"/>
    <x v="2"/>
    <x v="5"/>
    <n v="66180"/>
    <n v="73090"/>
    <n v="103730"/>
    <n v="133730"/>
    <n v="152760"/>
    <n v="106660"/>
    <n v="75350"/>
    <n v="73270"/>
    <n v="86210"/>
    <n v="114330"/>
    <n v="122130"/>
    <n v="132130"/>
    <n v="149410"/>
    <n v="157630"/>
    <n v="164340"/>
    <n v="110440"/>
    <n v="1510"/>
    <n v="141420"/>
    <n v="277760"/>
    <n v="204130"/>
    <n v="156710"/>
  </r>
  <r>
    <x v="0"/>
    <x v="0"/>
    <x v="2"/>
    <x v="6"/>
    <n v="7990"/>
    <n v="10500"/>
    <n v="19970"/>
    <n v="31420"/>
    <n v="53570"/>
    <n v="25710"/>
    <n v="11000"/>
    <n v="10150"/>
    <n v="8460"/>
    <n v="9740"/>
    <n v="11180"/>
    <n v="15270"/>
    <n v="16300"/>
    <n v="19650"/>
    <n v="22650"/>
    <n v="11420"/>
    <n v="120"/>
    <n v="21470"/>
    <n v="38140"/>
    <n v="20020"/>
    <n v="8690"/>
  </r>
  <r>
    <x v="0"/>
    <x v="0"/>
    <x v="2"/>
    <x v="7"/>
    <n v="32750"/>
    <n v="42040"/>
    <n v="57940"/>
    <n v="73150"/>
    <n v="72080"/>
    <n v="56500"/>
    <n v="43020"/>
    <n v="41870"/>
    <n v="56500"/>
    <n v="79140"/>
    <n v="85070"/>
    <n v="89170"/>
    <n v="101440"/>
    <n v="106520"/>
    <n v="111310"/>
    <n v="75950"/>
    <n v="730"/>
    <n v="98410"/>
    <n v="177400"/>
    <n v="146660"/>
    <n v="126270"/>
  </r>
  <r>
    <x v="0"/>
    <x v="0"/>
    <x v="2"/>
    <x v="8"/>
    <n v="25440"/>
    <n v="20550"/>
    <n v="25810"/>
    <n v="29160"/>
    <n v="27110"/>
    <n v="24450"/>
    <n v="21330"/>
    <n v="21250"/>
    <n v="21260"/>
    <n v="25450"/>
    <n v="25870"/>
    <n v="27690"/>
    <n v="31670"/>
    <n v="31460"/>
    <n v="30390"/>
    <n v="23070"/>
    <n v="670"/>
    <n v="21540"/>
    <n v="62220"/>
    <n v="37450"/>
    <n v="21750"/>
  </r>
  <r>
    <x v="0"/>
    <x v="0"/>
    <x v="2"/>
    <x v="9"/>
    <n v="17100"/>
    <n v="27730"/>
    <n v="35850"/>
    <n v="44010"/>
    <n v="44060"/>
    <n v="26270"/>
    <n v="35600"/>
    <n v="47880"/>
    <n v="43460"/>
    <n v="32870"/>
    <n v="31490"/>
    <n v="30490"/>
    <n v="32690"/>
    <n v="26940"/>
    <n v="32600"/>
    <n v="22840"/>
    <n v="8950"/>
    <n v="24420"/>
    <n v="49250"/>
    <n v="48870"/>
    <n v="45780"/>
  </r>
  <r>
    <x v="0"/>
    <x v="0"/>
    <x v="2"/>
    <x v="10"/>
    <n v="12930"/>
    <n v="17080"/>
    <n v="21630"/>
    <n v="29120"/>
    <n v="34300"/>
    <n v="33030"/>
    <n v="43460"/>
    <n v="54620"/>
    <n v="59250"/>
    <n v="54190"/>
    <n v="51600"/>
    <n v="50100"/>
    <n v="50330"/>
    <n v="50990"/>
    <n v="49090"/>
    <n v="43950"/>
    <n v="1020"/>
    <n v="20470"/>
    <n v="73670"/>
    <n v="80070"/>
    <n v="78340"/>
  </r>
  <r>
    <x v="0"/>
    <x v="0"/>
    <x v="2"/>
    <x v="11"/>
    <n v="35770"/>
    <n v="36100"/>
    <n v="37590"/>
    <n v="49990"/>
    <n v="42340"/>
    <n v="40260"/>
    <n v="41710"/>
    <n v="42720"/>
    <n v="47920"/>
    <n v="44440"/>
    <n v="50240"/>
    <n v="60550"/>
    <n v="72270"/>
    <n v="79430"/>
    <n v="91220"/>
    <n v="117740"/>
    <n v="7700"/>
    <n v="47410"/>
    <n v="108350"/>
    <n v="85330"/>
    <n v="56080"/>
  </r>
  <r>
    <x v="0"/>
    <x v="0"/>
    <x v="2"/>
    <x v="12"/>
    <n v="9320"/>
    <n v="7580"/>
    <n v="6780"/>
    <n v="6920"/>
    <n v="5720"/>
    <n v="5330"/>
    <n v="6450"/>
    <n v="7100"/>
    <n v="7220"/>
    <n v="7330"/>
    <n v="7480"/>
    <n v="8490"/>
    <n v="10120"/>
    <n v="12320"/>
    <n v="13410"/>
    <n v="18680"/>
    <n v="10390"/>
    <n v="32490"/>
    <n v="47600"/>
    <n v="39510"/>
    <n v="26170"/>
  </r>
  <r>
    <x v="0"/>
    <x v="0"/>
    <x v="3"/>
    <x v="4"/>
    <n v="141300"/>
    <n v="161590"/>
    <n v="205580"/>
    <n v="263760"/>
    <n v="279180"/>
    <n v="211560"/>
    <n v="202570"/>
    <n v="225590"/>
    <n v="244060"/>
    <n v="253160"/>
    <n v="262930"/>
    <n v="281760"/>
    <n v="314820"/>
    <n v="327300"/>
    <n v="350670"/>
    <n v="313660"/>
    <n v="29580"/>
    <n v="266210"/>
    <n v="556620"/>
    <n v="457920"/>
    <n v="363090"/>
  </r>
  <r>
    <x v="0"/>
    <x v="0"/>
    <x v="4"/>
    <x v="13"/>
    <n v="37330"/>
    <n v="38760"/>
    <n v="44420"/>
    <n v="51680"/>
    <n v="46890"/>
    <n v="38630"/>
    <n v="53610"/>
    <n v="61070"/>
    <n v="54120"/>
    <n v="37770"/>
    <n v="31750"/>
    <n v="33700"/>
    <n v="32330"/>
    <n v="30380"/>
    <n v="30540"/>
    <n v="22220"/>
    <n v="16950"/>
    <n v="24120"/>
    <n v="42660"/>
    <n v="51680"/>
    <n v="53020"/>
  </r>
  <r>
    <x v="0"/>
    <x v="0"/>
    <x v="5"/>
    <x v="14"/>
    <n v="69260"/>
    <n v="72610"/>
    <n v="75300"/>
    <n v="75830"/>
    <n v="80440"/>
    <n v="78870"/>
    <n v="78870"/>
    <n v="76070"/>
    <n v="77100"/>
    <n v="72180"/>
    <n v="71680"/>
    <n v="75800"/>
    <n v="79280"/>
    <n v="77160"/>
    <n v="78900"/>
    <n v="96410"/>
    <n v="61370"/>
    <n v="62480"/>
    <n v="58750"/>
    <n v="60840"/>
    <n v="64060"/>
  </r>
  <r>
    <x v="0"/>
    <x v="0"/>
    <x v="6"/>
    <x v="15"/>
    <n v="341400"/>
    <n v="376530"/>
    <n v="437440"/>
    <n v="501340"/>
    <n v="519790"/>
    <n v="437930"/>
    <n v="431780"/>
    <n v="467330"/>
    <n v="482090"/>
    <n v="464680"/>
    <n v="465250"/>
    <n v="489280"/>
    <n v="540150"/>
    <n v="527520"/>
    <n v="550400"/>
    <n v="506850"/>
    <n v="146000"/>
    <n v="423910"/>
    <n v="738410"/>
    <n v="661360"/>
    <n v="568370"/>
  </r>
  <r>
    <x v="0"/>
    <x v="1"/>
    <x v="0"/>
    <x v="0"/>
    <n v="4090"/>
    <n v="4230"/>
    <n v="4500"/>
    <n v="4810"/>
    <n v="4810"/>
    <n v="5460"/>
    <n v="5870"/>
    <n v="5590"/>
    <n v="5560"/>
    <n v="5700"/>
    <n v="6150"/>
    <n v="5790"/>
    <n v="5610"/>
    <n v="5560"/>
    <n v="5780"/>
    <n v="6380"/>
    <n v="4180"/>
    <n v="6370"/>
    <n v="5610"/>
    <n v="5110"/>
    <n v="4840"/>
  </r>
  <r>
    <x v="0"/>
    <x v="1"/>
    <x v="0"/>
    <x v="1"/>
    <n v="6570"/>
    <n v="6800"/>
    <n v="7140"/>
    <n v="7430"/>
    <n v="7330"/>
    <n v="9090"/>
    <n v="8080"/>
    <n v="7730"/>
    <n v="7480"/>
    <n v="7960"/>
    <n v="8640"/>
    <n v="8570"/>
    <n v="8060"/>
    <n v="7770"/>
    <n v="7490"/>
    <n v="8500"/>
    <n v="6560"/>
    <n v="6930"/>
    <n v="4850"/>
    <n v="4890"/>
    <n v="5200"/>
  </r>
  <r>
    <x v="0"/>
    <x v="1"/>
    <x v="0"/>
    <x v="2"/>
    <n v="200"/>
    <n v="210"/>
    <n v="90"/>
    <n v="110"/>
    <n v="70"/>
    <n v="120"/>
    <n v="120"/>
    <n v="160"/>
    <n v="140"/>
    <n v="150"/>
    <n v="140"/>
    <n v="150"/>
    <n v="130"/>
    <n v="150"/>
    <n v="170"/>
    <n v="120"/>
    <n v="80"/>
    <n v="110"/>
    <n v="120"/>
    <n v="170"/>
    <n v="180"/>
  </r>
  <r>
    <x v="0"/>
    <x v="1"/>
    <x v="0"/>
    <x v="3"/>
    <n v="5160"/>
    <n v="4640"/>
    <n v="4660"/>
    <n v="4820"/>
    <n v="4390"/>
    <n v="5230"/>
    <n v="5310"/>
    <n v="5380"/>
    <n v="5490"/>
    <n v="5880"/>
    <n v="6350"/>
    <n v="6470"/>
    <n v="6690"/>
    <n v="7110"/>
    <n v="8110"/>
    <n v="9410"/>
    <n v="7110"/>
    <n v="10250"/>
    <n v="9560"/>
    <n v="8380"/>
    <n v="8410"/>
  </r>
  <r>
    <x v="0"/>
    <x v="1"/>
    <x v="1"/>
    <x v="4"/>
    <n v="16020"/>
    <n v="15880"/>
    <n v="16380"/>
    <n v="17180"/>
    <n v="16600"/>
    <n v="19900"/>
    <n v="19380"/>
    <n v="18850"/>
    <n v="18670"/>
    <n v="19690"/>
    <n v="21280"/>
    <n v="20980"/>
    <n v="20490"/>
    <n v="20590"/>
    <n v="21540"/>
    <n v="24410"/>
    <n v="17930"/>
    <n v="23650"/>
    <n v="20140"/>
    <n v="18540"/>
    <n v="18630"/>
  </r>
  <r>
    <x v="0"/>
    <x v="1"/>
    <x v="2"/>
    <x v="5"/>
    <n v="21240"/>
    <n v="26080"/>
    <n v="25480"/>
    <n v="26020"/>
    <n v="30700"/>
    <n v="41770"/>
    <n v="50340"/>
    <n v="47560"/>
    <n v="44950"/>
    <n v="44150"/>
    <n v="45050"/>
    <n v="44110"/>
    <n v="46810"/>
    <n v="55420"/>
    <n v="67440"/>
    <n v="100920"/>
    <n v="62190"/>
    <n v="26870"/>
    <n v="15490"/>
    <n v="32820"/>
    <n v="48640"/>
  </r>
  <r>
    <x v="0"/>
    <x v="1"/>
    <x v="2"/>
    <x v="6"/>
    <n v="3080"/>
    <n v="3410"/>
    <n v="3370"/>
    <n v="4070"/>
    <n v="5560"/>
    <n v="9880"/>
    <n v="12330"/>
    <n v="9020"/>
    <n v="7940"/>
    <n v="8260"/>
    <n v="8720"/>
    <n v="9450"/>
    <n v="11390"/>
    <n v="15150"/>
    <n v="16980"/>
    <n v="22160"/>
    <n v="11060"/>
    <n v="7000"/>
    <n v="4550"/>
    <n v="7960"/>
    <n v="11980"/>
  </r>
  <r>
    <x v="0"/>
    <x v="1"/>
    <x v="2"/>
    <x v="7"/>
    <n v="9010"/>
    <n v="14780"/>
    <n v="16020"/>
    <n v="15620"/>
    <n v="18120"/>
    <n v="24200"/>
    <n v="30100"/>
    <n v="30390"/>
    <n v="28370"/>
    <n v="26560"/>
    <n v="25330"/>
    <n v="24190"/>
    <n v="25410"/>
    <n v="31150"/>
    <n v="40930"/>
    <n v="66030"/>
    <n v="43580"/>
    <n v="15530"/>
    <n v="7930"/>
    <n v="18950"/>
    <n v="28640"/>
  </r>
  <r>
    <x v="0"/>
    <x v="1"/>
    <x v="2"/>
    <x v="8"/>
    <n v="9150"/>
    <n v="7880"/>
    <n v="6090"/>
    <n v="6330"/>
    <n v="7030"/>
    <n v="7690"/>
    <n v="7900"/>
    <n v="8160"/>
    <n v="8650"/>
    <n v="9330"/>
    <n v="10990"/>
    <n v="10470"/>
    <n v="10010"/>
    <n v="9110"/>
    <n v="9540"/>
    <n v="12730"/>
    <n v="7550"/>
    <n v="4330"/>
    <n v="3010"/>
    <n v="5910"/>
    <n v="8020"/>
  </r>
  <r>
    <x v="0"/>
    <x v="1"/>
    <x v="2"/>
    <x v="9"/>
    <n v="7220"/>
    <n v="8480"/>
    <n v="9390"/>
    <n v="10600"/>
    <n v="13560"/>
    <n v="14600"/>
    <n v="12710"/>
    <n v="13360"/>
    <n v="18240"/>
    <n v="22290"/>
    <n v="21410"/>
    <n v="18880"/>
    <n v="15900"/>
    <n v="15500"/>
    <n v="15660"/>
    <n v="13650"/>
    <n v="11320"/>
    <n v="8730"/>
    <n v="5630"/>
    <n v="7340"/>
    <n v="10080"/>
  </r>
  <r>
    <x v="0"/>
    <x v="1"/>
    <x v="2"/>
    <x v="10"/>
    <n v="3530"/>
    <n v="2840"/>
    <n v="4650"/>
    <n v="7770"/>
    <n v="10480"/>
    <n v="15030"/>
    <n v="15560"/>
    <n v="15720"/>
    <n v="20850"/>
    <n v="26970"/>
    <n v="28510"/>
    <n v="27470"/>
    <n v="25960"/>
    <n v="22500"/>
    <n v="25080"/>
    <n v="25520"/>
    <n v="7820"/>
    <n v="4580"/>
    <n v="2960"/>
    <n v="11680"/>
    <n v="24950"/>
  </r>
  <r>
    <x v="0"/>
    <x v="1"/>
    <x v="2"/>
    <x v="11"/>
    <n v="14320"/>
    <n v="15510"/>
    <n v="11740"/>
    <n v="21040"/>
    <n v="20850"/>
    <n v="16250"/>
    <n v="16420"/>
    <n v="13870"/>
    <n v="15030"/>
    <n v="12230"/>
    <n v="12200"/>
    <n v="16460"/>
    <n v="18470"/>
    <n v="20830"/>
    <n v="27310"/>
    <n v="16880"/>
    <n v="15020"/>
    <n v="17100"/>
    <n v="18400"/>
    <n v="17190"/>
    <n v="18340"/>
  </r>
  <r>
    <x v="0"/>
    <x v="1"/>
    <x v="2"/>
    <x v="12"/>
    <n v="13210"/>
    <n v="11930"/>
    <n v="11230"/>
    <n v="11800"/>
    <n v="14370"/>
    <n v="17310"/>
    <n v="19400"/>
    <n v="19070"/>
    <n v="19960"/>
    <n v="22130"/>
    <n v="20900"/>
    <n v="22370"/>
    <n v="24080"/>
    <n v="29310"/>
    <n v="33040"/>
    <n v="39870"/>
    <n v="50180"/>
    <n v="42180"/>
    <n v="31850"/>
    <n v="44530"/>
    <n v="45920"/>
  </r>
  <r>
    <x v="0"/>
    <x v="1"/>
    <x v="3"/>
    <x v="16"/>
    <n v="59520"/>
    <n v="64830"/>
    <n v="62480"/>
    <n v="77230"/>
    <n v="89960"/>
    <n v="104960"/>
    <n v="114430"/>
    <n v="109580"/>
    <n v="119030"/>
    <n v="127760"/>
    <n v="128060"/>
    <n v="129280"/>
    <n v="131220"/>
    <n v="143550"/>
    <n v="168530"/>
    <n v="196830"/>
    <n v="146530"/>
    <n v="99450"/>
    <n v="74330"/>
    <n v="113560"/>
    <n v="147930"/>
  </r>
  <r>
    <x v="0"/>
    <x v="1"/>
    <x v="4"/>
    <x v="13"/>
    <n v="16920"/>
    <n v="16080"/>
    <n v="15470"/>
    <n v="15410"/>
    <n v="16930"/>
    <n v="17990"/>
    <n v="16810"/>
    <n v="16380"/>
    <n v="20060"/>
    <n v="25300"/>
    <n v="27080"/>
    <n v="27640"/>
    <n v="25600"/>
    <n v="22910"/>
    <n v="22410"/>
    <n v="20850"/>
    <n v="19050"/>
    <n v="15230"/>
    <n v="16390"/>
    <n v="14280"/>
    <n v="14730"/>
  </r>
  <r>
    <x v="0"/>
    <x v="1"/>
    <x v="5"/>
    <x v="14"/>
    <n v="90480"/>
    <n v="91060"/>
    <n v="92470"/>
    <n v="96020"/>
    <n v="82900"/>
    <n v="83140"/>
    <n v="87670"/>
    <n v="82930"/>
    <n v="85690"/>
    <n v="92180"/>
    <n v="97570"/>
    <n v="97290"/>
    <n v="92560"/>
    <n v="89770"/>
    <n v="85890"/>
    <n v="60390"/>
    <n v="44010"/>
    <n v="77670"/>
    <n v="89220"/>
    <n v="85820"/>
    <n v="81510"/>
  </r>
  <r>
    <x v="0"/>
    <x v="1"/>
    <x v="6"/>
    <x v="15"/>
    <n v="198820"/>
    <n v="204690"/>
    <n v="204640"/>
    <n v="224000"/>
    <n v="219920"/>
    <n v="241870"/>
    <n v="251410"/>
    <n v="235380"/>
    <n v="251760"/>
    <n v="276900"/>
    <n v="281220"/>
    <n v="283040"/>
    <n v="276800"/>
    <n v="289300"/>
    <n v="309060"/>
    <n v="314160"/>
    <n v="230930"/>
    <n v="216000"/>
    <n v="200070"/>
    <n v="232200"/>
    <n v="262800"/>
  </r>
  <r>
    <x v="1"/>
    <x v="0"/>
    <x v="0"/>
    <x v="0"/>
    <n v="12370"/>
    <n v="13250"/>
    <n v="13530"/>
    <n v="13810"/>
    <n v="14230"/>
    <n v="13950"/>
    <n v="13090"/>
    <n v="13120"/>
    <n v="13280"/>
    <n v="13160"/>
    <n v="11770"/>
    <n v="11580"/>
    <n v="11070"/>
    <n v="9720"/>
    <n v="8830"/>
    <n v="7330"/>
    <n v="7580"/>
    <n v="9630"/>
    <n v="7400"/>
    <n v="7660"/>
    <n v="8460"/>
  </r>
  <r>
    <x v="1"/>
    <x v="0"/>
    <x v="0"/>
    <x v="1"/>
    <n v="11690"/>
    <n v="12410"/>
    <n v="12890"/>
    <n v="13530"/>
    <n v="12730"/>
    <n v="10040"/>
    <n v="9040"/>
    <n v="9440"/>
    <n v="8990"/>
    <n v="11040"/>
    <n v="12290"/>
    <n v="13230"/>
    <n v="16190"/>
    <n v="15380"/>
    <n v="13000"/>
    <n v="9290"/>
    <n v="7250"/>
    <n v="8790"/>
    <n v="9620"/>
    <n v="11920"/>
    <n v="12560"/>
  </r>
  <r>
    <x v="1"/>
    <x v="0"/>
    <x v="0"/>
    <x v="2"/>
    <n v="4420"/>
    <n v="4410"/>
    <n v="4200"/>
    <n v="2950"/>
    <n v="4080"/>
    <n v="3200"/>
    <n v="2840"/>
    <n v="2030"/>
    <n v="2790"/>
    <n v="4480"/>
    <n v="4770"/>
    <n v="3340"/>
    <n v="10720"/>
    <n v="4390"/>
    <n v="6250"/>
    <n v="5290"/>
    <n v="170"/>
    <n v="3150"/>
    <n v="4320"/>
    <n v="5680"/>
    <n v="4440"/>
  </r>
  <r>
    <x v="1"/>
    <x v="0"/>
    <x v="0"/>
    <x v="3"/>
    <n v="1350"/>
    <n v="1360"/>
    <n v="1370"/>
    <n v="1470"/>
    <n v="1460"/>
    <n v="1470"/>
    <n v="1550"/>
    <n v="1600"/>
    <n v="1800"/>
    <n v="2070"/>
    <n v="2020"/>
    <n v="2190"/>
    <n v="2270"/>
    <n v="2190"/>
    <n v="2670"/>
    <n v="3760"/>
    <n v="3040"/>
    <n v="3540"/>
    <n v="4250"/>
    <n v="3580"/>
    <n v="3170"/>
  </r>
  <r>
    <x v="1"/>
    <x v="0"/>
    <x v="1"/>
    <x v="4"/>
    <n v="29830"/>
    <n v="31440"/>
    <n v="31990"/>
    <n v="31760"/>
    <n v="32510"/>
    <n v="28670"/>
    <n v="26510"/>
    <n v="26180"/>
    <n v="26850"/>
    <n v="30750"/>
    <n v="30850"/>
    <n v="30340"/>
    <n v="40250"/>
    <n v="31680"/>
    <n v="30750"/>
    <n v="25670"/>
    <n v="18040"/>
    <n v="25110"/>
    <n v="25580"/>
    <n v="28850"/>
    <n v="28630"/>
  </r>
  <r>
    <x v="1"/>
    <x v="0"/>
    <x v="2"/>
    <x v="5"/>
    <n v="24850"/>
    <n v="27110"/>
    <n v="39490"/>
    <n v="50620"/>
    <n v="51280"/>
    <n v="35970"/>
    <n v="26520"/>
    <n v="25840"/>
    <n v="30910"/>
    <n v="39740"/>
    <n v="44960"/>
    <n v="48170"/>
    <n v="55670"/>
    <n v="59550"/>
    <n v="58670"/>
    <n v="36210"/>
    <n v="640"/>
    <n v="55380"/>
    <n v="97800"/>
    <n v="69160"/>
    <n v="55030"/>
  </r>
  <r>
    <x v="1"/>
    <x v="0"/>
    <x v="2"/>
    <x v="6"/>
    <n v="3790"/>
    <n v="4870"/>
    <n v="9390"/>
    <n v="14980"/>
    <n v="18540"/>
    <n v="8650"/>
    <n v="4970"/>
    <n v="4600"/>
    <n v="3750"/>
    <n v="4460"/>
    <n v="5420"/>
    <n v="6710"/>
    <n v="7260"/>
    <n v="9180"/>
    <n v="10630"/>
    <n v="4360"/>
    <n v="60"/>
    <n v="10920"/>
    <n v="14480"/>
    <n v="7200"/>
    <n v="2910"/>
  </r>
  <r>
    <x v="1"/>
    <x v="0"/>
    <x v="2"/>
    <x v="7"/>
    <n v="11440"/>
    <n v="14830"/>
    <n v="20110"/>
    <n v="23690"/>
    <n v="22720"/>
    <n v="18870"/>
    <n v="14370"/>
    <n v="14340"/>
    <n v="20460"/>
    <n v="27380"/>
    <n v="31120"/>
    <n v="32050"/>
    <n v="36900"/>
    <n v="38680"/>
    <n v="37440"/>
    <n v="24240"/>
    <n v="320"/>
    <n v="37270"/>
    <n v="63190"/>
    <n v="49900"/>
    <n v="45620"/>
  </r>
  <r>
    <x v="1"/>
    <x v="0"/>
    <x v="2"/>
    <x v="8"/>
    <n v="9620"/>
    <n v="7410"/>
    <n v="9980"/>
    <n v="11950"/>
    <n v="10020"/>
    <n v="8450"/>
    <n v="7180"/>
    <n v="6910"/>
    <n v="6700"/>
    <n v="7900"/>
    <n v="8420"/>
    <n v="9410"/>
    <n v="11510"/>
    <n v="11680"/>
    <n v="10600"/>
    <n v="7600"/>
    <n v="260"/>
    <n v="7200"/>
    <n v="20130"/>
    <n v="12070"/>
    <n v="6500"/>
  </r>
  <r>
    <x v="1"/>
    <x v="0"/>
    <x v="2"/>
    <x v="9"/>
    <n v="6330"/>
    <n v="7820"/>
    <n v="9590"/>
    <n v="11790"/>
    <n v="10410"/>
    <n v="7500"/>
    <n v="10990"/>
    <n v="12860"/>
    <n v="13030"/>
    <n v="11900"/>
    <n v="12100"/>
    <n v="12900"/>
    <n v="14100"/>
    <n v="11380"/>
    <n v="13780"/>
    <n v="9430"/>
    <n v="4560"/>
    <n v="9880"/>
    <n v="18290"/>
    <n v="16310"/>
    <n v="14560"/>
  </r>
  <r>
    <x v="1"/>
    <x v="0"/>
    <x v="2"/>
    <x v="10"/>
    <n v="7060"/>
    <n v="9020"/>
    <n v="10700"/>
    <n v="13020"/>
    <n v="13980"/>
    <n v="12840"/>
    <n v="15560"/>
    <n v="15990"/>
    <n v="17750"/>
    <n v="17560"/>
    <n v="17310"/>
    <n v="18070"/>
    <n v="19440"/>
    <n v="19270"/>
    <n v="17700"/>
    <n v="15890"/>
    <n v="560"/>
    <n v="7610"/>
    <n v="26220"/>
    <n v="26590"/>
    <n v="25240"/>
  </r>
  <r>
    <x v="1"/>
    <x v="0"/>
    <x v="2"/>
    <x v="11"/>
    <n v="15530"/>
    <n v="14910"/>
    <n v="15530"/>
    <n v="20600"/>
    <n v="17330"/>
    <n v="15430"/>
    <n v="15470"/>
    <n v="15160"/>
    <n v="18980"/>
    <n v="16700"/>
    <n v="18280"/>
    <n v="21450"/>
    <n v="27310"/>
    <n v="30860"/>
    <n v="33820"/>
    <n v="40660"/>
    <n v="3700"/>
    <n v="16220"/>
    <n v="40240"/>
    <n v="31840"/>
    <n v="19600"/>
  </r>
  <r>
    <x v="1"/>
    <x v="0"/>
    <x v="2"/>
    <x v="12"/>
    <n v="3070"/>
    <n v="2540"/>
    <n v="2390"/>
    <n v="2550"/>
    <n v="1720"/>
    <n v="1780"/>
    <n v="1950"/>
    <n v="2030"/>
    <n v="2160"/>
    <n v="2470"/>
    <n v="2540"/>
    <n v="2830"/>
    <n v="3540"/>
    <n v="4090"/>
    <n v="4420"/>
    <n v="4880"/>
    <n v="4180"/>
    <n v="8910"/>
    <n v="13340"/>
    <n v="11920"/>
    <n v="7540"/>
  </r>
  <r>
    <x v="1"/>
    <x v="0"/>
    <x v="3"/>
    <x v="4"/>
    <n v="56840"/>
    <n v="61400"/>
    <n v="77690"/>
    <n v="98580"/>
    <n v="94720"/>
    <n v="73530"/>
    <n v="70500"/>
    <n v="71880"/>
    <n v="82830"/>
    <n v="88360"/>
    <n v="95180"/>
    <n v="103420"/>
    <n v="120050"/>
    <n v="125150"/>
    <n v="128380"/>
    <n v="107060"/>
    <n v="13640"/>
    <n v="98000"/>
    <n v="195880"/>
    <n v="155810"/>
    <n v="121970"/>
  </r>
  <r>
    <x v="1"/>
    <x v="0"/>
    <x v="4"/>
    <x v="13"/>
    <n v="11140"/>
    <n v="10870"/>
    <n v="11200"/>
    <n v="11370"/>
    <n v="10090"/>
    <n v="9490"/>
    <n v="12400"/>
    <n v="11680"/>
    <n v="11310"/>
    <n v="8930"/>
    <n v="7740"/>
    <n v="9230"/>
    <n v="8730"/>
    <n v="7300"/>
    <n v="7130"/>
    <n v="5110"/>
    <n v="7460"/>
    <n v="5370"/>
    <n v="8390"/>
    <n v="9420"/>
    <n v="10050"/>
  </r>
  <r>
    <x v="1"/>
    <x v="0"/>
    <x v="5"/>
    <x v="14"/>
    <n v="23860"/>
    <n v="25190"/>
    <n v="26070"/>
    <n v="26170"/>
    <n v="27840"/>
    <n v="28130"/>
    <n v="28420"/>
    <n v="27090"/>
    <n v="27520"/>
    <n v="25750"/>
    <n v="25690"/>
    <n v="26460"/>
    <n v="27580"/>
    <n v="26370"/>
    <n v="27080"/>
    <n v="33840"/>
    <n v="31060"/>
    <n v="23760"/>
    <n v="20020"/>
    <n v="21210"/>
    <n v="22080"/>
  </r>
  <r>
    <x v="1"/>
    <x v="0"/>
    <x v="6"/>
    <x v="15"/>
    <n v="125180"/>
    <n v="132750"/>
    <n v="150600"/>
    <n v="170960"/>
    <n v="169020"/>
    <n v="144210"/>
    <n v="141980"/>
    <n v="140860"/>
    <n v="152630"/>
    <n v="155530"/>
    <n v="160910"/>
    <n v="170890"/>
    <n v="198300"/>
    <n v="191450"/>
    <n v="194270"/>
    <n v="172430"/>
    <n v="70530"/>
    <n v="152230"/>
    <n v="249870"/>
    <n v="215290"/>
    <n v="182730"/>
  </r>
  <r>
    <x v="1"/>
    <x v="1"/>
    <x v="0"/>
    <x v="0"/>
    <n v="1800"/>
    <n v="1900"/>
    <n v="1940"/>
    <n v="2020"/>
    <n v="2000"/>
    <n v="2210"/>
    <n v="2290"/>
    <n v="2220"/>
    <n v="2160"/>
    <n v="2060"/>
    <n v="2240"/>
    <n v="2150"/>
    <n v="2100"/>
    <n v="2210"/>
    <n v="2190"/>
    <n v="2520"/>
    <n v="1590"/>
    <n v="2650"/>
    <n v="2130"/>
    <n v="1870"/>
    <n v="1730"/>
  </r>
  <r>
    <x v="1"/>
    <x v="1"/>
    <x v="0"/>
    <x v="1"/>
    <n v="2690"/>
    <n v="2880"/>
    <n v="2940"/>
    <n v="2940"/>
    <n v="2810"/>
    <n v="3250"/>
    <n v="2640"/>
    <n v="2570"/>
    <n v="2330"/>
    <n v="2430"/>
    <n v="2700"/>
    <n v="2590"/>
    <n v="2490"/>
    <n v="2680"/>
    <n v="2680"/>
    <n v="2820"/>
    <n v="2030"/>
    <n v="2660"/>
    <n v="1730"/>
    <n v="1560"/>
    <n v="1510"/>
  </r>
  <r>
    <x v="1"/>
    <x v="1"/>
    <x v="0"/>
    <x v="2"/>
    <n v="100"/>
    <n v="80"/>
    <n v="60"/>
    <n v="50"/>
    <n v="20"/>
    <n v="50"/>
    <n v="50"/>
    <n v="60"/>
    <n v="70"/>
    <n v="70"/>
    <n v="60"/>
    <n v="60"/>
    <n v="60"/>
    <n v="60"/>
    <n v="70"/>
    <n v="50"/>
    <n v="40"/>
    <n v="50"/>
    <n v="40"/>
    <n v="60"/>
    <n v="70"/>
  </r>
  <r>
    <x v="1"/>
    <x v="1"/>
    <x v="0"/>
    <x v="3"/>
    <n v="1990"/>
    <n v="1830"/>
    <n v="1850"/>
    <n v="1910"/>
    <n v="1670"/>
    <n v="2070"/>
    <n v="1990"/>
    <n v="2030"/>
    <n v="1980"/>
    <n v="2080"/>
    <n v="2400"/>
    <n v="2310"/>
    <n v="2460"/>
    <n v="2680"/>
    <n v="2950"/>
    <n v="3520"/>
    <n v="2570"/>
    <n v="4070"/>
    <n v="3630"/>
    <n v="3030"/>
    <n v="2980"/>
  </r>
  <r>
    <x v="1"/>
    <x v="1"/>
    <x v="1"/>
    <x v="4"/>
    <n v="6590"/>
    <n v="6680"/>
    <n v="6800"/>
    <n v="6930"/>
    <n v="6510"/>
    <n v="7580"/>
    <n v="6980"/>
    <n v="6880"/>
    <n v="6540"/>
    <n v="6640"/>
    <n v="7400"/>
    <n v="7110"/>
    <n v="7110"/>
    <n v="7630"/>
    <n v="7890"/>
    <n v="8910"/>
    <n v="6220"/>
    <n v="9420"/>
    <n v="7520"/>
    <n v="6520"/>
    <n v="6290"/>
  </r>
  <r>
    <x v="1"/>
    <x v="1"/>
    <x v="2"/>
    <x v="5"/>
    <n v="7620"/>
    <n v="8900"/>
    <n v="8560"/>
    <n v="9040"/>
    <n v="10970"/>
    <n v="14970"/>
    <n v="17930"/>
    <n v="16860"/>
    <n v="15660"/>
    <n v="15030"/>
    <n v="15310"/>
    <n v="15020"/>
    <n v="15930"/>
    <n v="20300"/>
    <n v="25740"/>
    <n v="39980"/>
    <n v="21430"/>
    <n v="10020"/>
    <n v="5900"/>
    <n v="13330"/>
    <n v="19080"/>
  </r>
  <r>
    <x v="1"/>
    <x v="1"/>
    <x v="2"/>
    <x v="6"/>
    <n v="1580"/>
    <n v="1750"/>
    <n v="1840"/>
    <n v="2220"/>
    <n v="3040"/>
    <n v="4840"/>
    <n v="5550"/>
    <n v="4290"/>
    <n v="3910"/>
    <n v="3900"/>
    <n v="4100"/>
    <n v="4450"/>
    <n v="5100"/>
    <n v="6790"/>
    <n v="7710"/>
    <n v="10660"/>
    <n v="4790"/>
    <n v="3350"/>
    <n v="2090"/>
    <n v="3460"/>
    <n v="4780"/>
  </r>
  <r>
    <x v="1"/>
    <x v="1"/>
    <x v="2"/>
    <x v="7"/>
    <n v="2780"/>
    <n v="4770"/>
    <n v="5200"/>
    <n v="5270"/>
    <n v="6200"/>
    <n v="8100"/>
    <n v="10200"/>
    <n v="10380"/>
    <n v="9420"/>
    <n v="8720"/>
    <n v="8390"/>
    <n v="7980"/>
    <n v="8270"/>
    <n v="10870"/>
    <n v="15290"/>
    <n v="25420"/>
    <n v="14630"/>
    <n v="5420"/>
    <n v="2890"/>
    <n v="8060"/>
    <n v="11960"/>
  </r>
  <r>
    <x v="1"/>
    <x v="1"/>
    <x v="2"/>
    <x v="8"/>
    <n v="3270"/>
    <n v="2380"/>
    <n v="1520"/>
    <n v="1550"/>
    <n v="1730"/>
    <n v="2040"/>
    <n v="2180"/>
    <n v="2190"/>
    <n v="2330"/>
    <n v="2410"/>
    <n v="2820"/>
    <n v="2590"/>
    <n v="2570"/>
    <n v="2650"/>
    <n v="2750"/>
    <n v="3900"/>
    <n v="2000"/>
    <n v="1250"/>
    <n v="920"/>
    <n v="1810"/>
    <n v="2340"/>
  </r>
  <r>
    <x v="1"/>
    <x v="1"/>
    <x v="2"/>
    <x v="9"/>
    <n v="3730"/>
    <n v="4360"/>
    <n v="4400"/>
    <n v="4350"/>
    <n v="5410"/>
    <n v="5440"/>
    <n v="4920"/>
    <n v="5250"/>
    <n v="6290"/>
    <n v="7020"/>
    <n v="6900"/>
    <n v="6430"/>
    <n v="6370"/>
    <n v="6640"/>
    <n v="7200"/>
    <n v="6640"/>
    <n v="4990"/>
    <n v="4220"/>
    <n v="2650"/>
    <n v="3310"/>
    <n v="4420"/>
  </r>
  <r>
    <x v="1"/>
    <x v="1"/>
    <x v="2"/>
    <x v="10"/>
    <n v="1800"/>
    <n v="1380"/>
    <n v="1800"/>
    <n v="2770"/>
    <n v="3310"/>
    <n v="4250"/>
    <n v="4140"/>
    <n v="4060"/>
    <n v="5100"/>
    <n v="6890"/>
    <n v="7760"/>
    <n v="7640"/>
    <n v="7860"/>
    <n v="7260"/>
    <n v="8450"/>
    <n v="8630"/>
    <n v="2250"/>
    <n v="1590"/>
    <n v="950"/>
    <n v="3610"/>
    <n v="7840"/>
  </r>
  <r>
    <x v="1"/>
    <x v="1"/>
    <x v="2"/>
    <x v="11"/>
    <n v="6040"/>
    <n v="6730"/>
    <n v="4710"/>
    <n v="9040"/>
    <n v="10460"/>
    <n v="7220"/>
    <n v="6750"/>
    <n v="5910"/>
    <n v="6830"/>
    <n v="4300"/>
    <n v="4460"/>
    <n v="5520"/>
    <n v="7410"/>
    <n v="7920"/>
    <n v="10320"/>
    <n v="6280"/>
    <n v="5320"/>
    <n v="5940"/>
    <n v="6510"/>
    <n v="6130"/>
    <n v="6320"/>
  </r>
  <r>
    <x v="1"/>
    <x v="1"/>
    <x v="2"/>
    <x v="12"/>
    <n v="6840"/>
    <n v="5680"/>
    <n v="5040"/>
    <n v="4960"/>
    <n v="5660"/>
    <n v="6380"/>
    <n v="7450"/>
    <n v="6730"/>
    <n v="6820"/>
    <n v="7260"/>
    <n v="6910"/>
    <n v="7420"/>
    <n v="8480"/>
    <n v="10140"/>
    <n v="11730"/>
    <n v="14910"/>
    <n v="16500"/>
    <n v="15920"/>
    <n v="11000"/>
    <n v="15290"/>
    <n v="15530"/>
  </r>
  <r>
    <x v="1"/>
    <x v="1"/>
    <x v="3"/>
    <x v="16"/>
    <n v="26030"/>
    <n v="27050"/>
    <n v="24510"/>
    <n v="30150"/>
    <n v="35800"/>
    <n v="38260"/>
    <n v="41190"/>
    <n v="38800"/>
    <n v="40690"/>
    <n v="40490"/>
    <n v="41340"/>
    <n v="42030"/>
    <n v="46050"/>
    <n v="52260"/>
    <n v="63440"/>
    <n v="76450"/>
    <n v="50480"/>
    <n v="37680"/>
    <n v="27000"/>
    <n v="41660"/>
    <n v="53180"/>
  </r>
  <r>
    <x v="1"/>
    <x v="1"/>
    <x v="4"/>
    <x v="13"/>
    <n v="5890"/>
    <n v="5870"/>
    <n v="5330"/>
    <n v="4990"/>
    <n v="4960"/>
    <n v="4810"/>
    <n v="4780"/>
    <n v="4420"/>
    <n v="4920"/>
    <n v="5610"/>
    <n v="5740"/>
    <n v="5980"/>
    <n v="5620"/>
    <n v="5500"/>
    <n v="5450"/>
    <n v="5070"/>
    <n v="4580"/>
    <n v="4670"/>
    <n v="4520"/>
    <n v="3740"/>
    <n v="3560"/>
  </r>
  <r>
    <x v="1"/>
    <x v="1"/>
    <x v="5"/>
    <x v="14"/>
    <n v="33540"/>
    <n v="33740"/>
    <n v="34850"/>
    <n v="36230"/>
    <n v="31000"/>
    <n v="31430"/>
    <n v="32940"/>
    <n v="31320"/>
    <n v="31610"/>
    <n v="33150"/>
    <n v="34220"/>
    <n v="34070"/>
    <n v="32320"/>
    <n v="32480"/>
    <n v="30350"/>
    <n v="21380"/>
    <n v="15590"/>
    <n v="29740"/>
    <n v="32790"/>
    <n v="30250"/>
    <n v="28130"/>
  </r>
  <r>
    <x v="1"/>
    <x v="1"/>
    <x v="6"/>
    <x v="15"/>
    <n v="77740"/>
    <n v="79140"/>
    <n v="77030"/>
    <n v="83570"/>
    <n v="82280"/>
    <n v="87050"/>
    <n v="90300"/>
    <n v="83640"/>
    <n v="85870"/>
    <n v="88540"/>
    <n v="90610"/>
    <n v="90890"/>
    <n v="92790"/>
    <n v="100800"/>
    <n v="109720"/>
    <n v="114540"/>
    <n v="77850"/>
    <n v="81510"/>
    <n v="71830"/>
    <n v="82170"/>
    <n v="91160"/>
  </r>
  <r>
    <x v="2"/>
    <x v="0"/>
    <x v="0"/>
    <x v="0"/>
    <n v="7850"/>
    <n v="8190"/>
    <n v="8990"/>
    <n v="9180"/>
    <n v="9770"/>
    <n v="10050"/>
    <n v="9790"/>
    <n v="10040"/>
    <n v="9930"/>
    <n v="10470"/>
    <n v="9600"/>
    <n v="9680"/>
    <n v="9290"/>
    <n v="8420"/>
    <n v="7960"/>
    <n v="6620"/>
    <n v="3920"/>
    <n v="8040"/>
    <n v="6920"/>
    <n v="8220"/>
    <n v="8270"/>
  </r>
  <r>
    <x v="2"/>
    <x v="0"/>
    <x v="0"/>
    <x v="1"/>
    <n v="9330"/>
    <n v="11080"/>
    <n v="12620"/>
    <n v="14290"/>
    <n v="13660"/>
    <n v="11580"/>
    <n v="9710"/>
    <n v="10810"/>
    <n v="10650"/>
    <n v="11430"/>
    <n v="12890"/>
    <n v="13420"/>
    <n v="15230"/>
    <n v="14410"/>
    <n v="12660"/>
    <n v="8420"/>
    <n v="3630"/>
    <n v="9260"/>
    <n v="10620"/>
    <n v="11710"/>
    <n v="9980"/>
  </r>
  <r>
    <x v="2"/>
    <x v="0"/>
    <x v="0"/>
    <x v="2"/>
    <n v="3940"/>
    <n v="3440"/>
    <n v="3380"/>
    <n v="2740"/>
    <n v="3040"/>
    <n v="2650"/>
    <n v="2440"/>
    <n v="2180"/>
    <n v="2960"/>
    <n v="3540"/>
    <n v="3600"/>
    <n v="3210"/>
    <n v="7220"/>
    <n v="3650"/>
    <n v="4110"/>
    <n v="3650"/>
    <n v="150"/>
    <n v="2740"/>
    <n v="4440"/>
    <n v="6030"/>
    <n v="5690"/>
  </r>
  <r>
    <x v="2"/>
    <x v="0"/>
    <x v="0"/>
    <x v="3"/>
    <n v="880"/>
    <n v="830"/>
    <n v="930"/>
    <n v="960"/>
    <n v="990"/>
    <n v="1020"/>
    <n v="1140"/>
    <n v="1120"/>
    <n v="1360"/>
    <n v="1500"/>
    <n v="1570"/>
    <n v="1850"/>
    <n v="1900"/>
    <n v="1790"/>
    <n v="2300"/>
    <n v="3100"/>
    <n v="1300"/>
    <n v="3060"/>
    <n v="3610"/>
    <n v="3000"/>
    <n v="2780"/>
  </r>
  <r>
    <x v="2"/>
    <x v="0"/>
    <x v="1"/>
    <x v="4"/>
    <n v="22000"/>
    <n v="23540"/>
    <n v="25910"/>
    <n v="27160"/>
    <n v="27450"/>
    <n v="25290"/>
    <n v="23080"/>
    <n v="24150"/>
    <n v="24890"/>
    <n v="26930"/>
    <n v="27660"/>
    <n v="28150"/>
    <n v="33640"/>
    <n v="28270"/>
    <n v="27030"/>
    <n v="21780"/>
    <n v="9000"/>
    <n v="23100"/>
    <n v="25590"/>
    <n v="28960"/>
    <n v="26730"/>
  </r>
  <r>
    <x v="2"/>
    <x v="0"/>
    <x v="2"/>
    <x v="5"/>
    <n v="19880"/>
    <n v="23390"/>
    <n v="35490"/>
    <n v="43520"/>
    <n v="51970"/>
    <n v="32950"/>
    <n v="21540"/>
    <n v="20940"/>
    <n v="25450"/>
    <n v="35040"/>
    <n v="37910"/>
    <n v="42100"/>
    <n v="49000"/>
    <n v="53030"/>
    <n v="56530"/>
    <n v="37150"/>
    <n v="300"/>
    <n v="46740"/>
    <n v="80000"/>
    <n v="60680"/>
    <n v="50110"/>
  </r>
  <r>
    <x v="2"/>
    <x v="0"/>
    <x v="2"/>
    <x v="6"/>
    <n v="2300"/>
    <n v="3630"/>
    <n v="7130"/>
    <n v="10130"/>
    <n v="20180"/>
    <n v="8750"/>
    <n v="3010"/>
    <n v="2530"/>
    <n v="1970"/>
    <n v="2070"/>
    <n v="2340"/>
    <n v="3530"/>
    <n v="3900"/>
    <n v="5580"/>
    <n v="5590"/>
    <n v="3080"/>
    <n v="20"/>
    <n v="5120"/>
    <n v="10000"/>
    <n v="5530"/>
    <n v="2260"/>
  </r>
  <r>
    <x v="2"/>
    <x v="0"/>
    <x v="2"/>
    <x v="7"/>
    <n v="10060"/>
    <n v="14170"/>
    <n v="21760"/>
    <n v="26100"/>
    <n v="24720"/>
    <n v="17580"/>
    <n v="12740"/>
    <n v="12660"/>
    <n v="17870"/>
    <n v="25860"/>
    <n v="28460"/>
    <n v="30640"/>
    <n v="36150"/>
    <n v="38430"/>
    <n v="41990"/>
    <n v="27390"/>
    <n v="160"/>
    <n v="35010"/>
    <n v="51560"/>
    <n v="44610"/>
    <n v="41560"/>
  </r>
  <r>
    <x v="2"/>
    <x v="0"/>
    <x v="2"/>
    <x v="8"/>
    <n v="7530"/>
    <n v="5580"/>
    <n v="6610"/>
    <n v="7300"/>
    <n v="7070"/>
    <n v="6620"/>
    <n v="5800"/>
    <n v="5750"/>
    <n v="5600"/>
    <n v="7110"/>
    <n v="7110"/>
    <n v="7930"/>
    <n v="8950"/>
    <n v="9020"/>
    <n v="8950"/>
    <n v="6670"/>
    <n v="130"/>
    <n v="6620"/>
    <n v="18440"/>
    <n v="10540"/>
    <n v="6280"/>
  </r>
  <r>
    <x v="2"/>
    <x v="0"/>
    <x v="2"/>
    <x v="9"/>
    <n v="4130"/>
    <n v="5600"/>
    <n v="7220"/>
    <n v="8450"/>
    <n v="8270"/>
    <n v="5940"/>
    <n v="8380"/>
    <n v="9070"/>
    <n v="8060"/>
    <n v="7180"/>
    <n v="7570"/>
    <n v="7670"/>
    <n v="9040"/>
    <n v="7620"/>
    <n v="9240"/>
    <n v="5850"/>
    <n v="1400"/>
    <n v="6310"/>
    <n v="13790"/>
    <n v="12060"/>
    <n v="9890"/>
  </r>
  <r>
    <x v="2"/>
    <x v="0"/>
    <x v="2"/>
    <x v="10"/>
    <n v="1800"/>
    <n v="2310"/>
    <n v="2970"/>
    <n v="4030"/>
    <n v="4920"/>
    <n v="5490"/>
    <n v="7960"/>
    <n v="10330"/>
    <n v="11610"/>
    <n v="11260"/>
    <n v="11200"/>
    <n v="11460"/>
    <n v="12260"/>
    <n v="13160"/>
    <n v="12870"/>
    <n v="11720"/>
    <n v="160"/>
    <n v="4910"/>
    <n v="17280"/>
    <n v="19050"/>
    <n v="18410"/>
  </r>
  <r>
    <x v="2"/>
    <x v="0"/>
    <x v="2"/>
    <x v="11"/>
    <n v="7270"/>
    <n v="7170"/>
    <n v="7940"/>
    <n v="10230"/>
    <n v="8910"/>
    <n v="9430"/>
    <n v="9780"/>
    <n v="10740"/>
    <n v="11530"/>
    <n v="11970"/>
    <n v="14730"/>
    <n v="19190"/>
    <n v="22590"/>
    <n v="25930"/>
    <n v="29110"/>
    <n v="38240"/>
    <n v="1480"/>
    <n v="15600"/>
    <n v="33640"/>
    <n v="26830"/>
    <n v="16490"/>
  </r>
  <r>
    <x v="2"/>
    <x v="0"/>
    <x v="2"/>
    <x v="12"/>
    <n v="1550"/>
    <n v="1350"/>
    <n v="1210"/>
    <n v="1430"/>
    <n v="1350"/>
    <n v="1300"/>
    <n v="1810"/>
    <n v="2000"/>
    <n v="2150"/>
    <n v="1890"/>
    <n v="2100"/>
    <n v="2530"/>
    <n v="3230"/>
    <n v="4020"/>
    <n v="4440"/>
    <n v="6040"/>
    <n v="1040"/>
    <n v="8860"/>
    <n v="13450"/>
    <n v="11300"/>
    <n v="6860"/>
  </r>
  <r>
    <x v="2"/>
    <x v="0"/>
    <x v="3"/>
    <x v="4"/>
    <n v="34630"/>
    <n v="39820"/>
    <n v="54820"/>
    <n v="67650"/>
    <n v="75420"/>
    <n v="55110"/>
    <n v="49470"/>
    <n v="53070"/>
    <n v="58790"/>
    <n v="67330"/>
    <n v="73500"/>
    <n v="82960"/>
    <n v="96110"/>
    <n v="103760"/>
    <n v="112190"/>
    <n v="98990"/>
    <n v="4390"/>
    <n v="82410"/>
    <n v="158160"/>
    <n v="129900"/>
    <n v="101750"/>
  </r>
  <r>
    <x v="2"/>
    <x v="0"/>
    <x v="4"/>
    <x v="13"/>
    <n v="7020"/>
    <n v="7250"/>
    <n v="8300"/>
    <n v="9090"/>
    <n v="8620"/>
    <n v="7950"/>
    <n v="11490"/>
    <n v="12870"/>
    <n v="12410"/>
    <n v="9360"/>
    <n v="8340"/>
    <n v="9360"/>
    <n v="9010"/>
    <n v="8710"/>
    <n v="8780"/>
    <n v="6270"/>
    <n v="3310"/>
    <n v="7050"/>
    <n v="12990"/>
    <n v="14850"/>
    <n v="14240"/>
  </r>
  <r>
    <x v="2"/>
    <x v="0"/>
    <x v="5"/>
    <x v="14"/>
    <n v="16410"/>
    <n v="17210"/>
    <n v="17230"/>
    <n v="17590"/>
    <n v="18860"/>
    <n v="18660"/>
    <n v="18760"/>
    <n v="19170"/>
    <n v="19130"/>
    <n v="18070"/>
    <n v="18060"/>
    <n v="18990"/>
    <n v="20110"/>
    <n v="19990"/>
    <n v="19840"/>
    <n v="23150"/>
    <n v="10360"/>
    <n v="16180"/>
    <n v="15300"/>
    <n v="15680"/>
    <n v="16350"/>
  </r>
  <r>
    <x v="2"/>
    <x v="0"/>
    <x v="6"/>
    <x v="15"/>
    <n v="81230"/>
    <n v="89860"/>
    <n v="108600"/>
    <n v="123450"/>
    <n v="132640"/>
    <n v="109130"/>
    <n v="104900"/>
    <n v="112280"/>
    <n v="119250"/>
    <n v="122250"/>
    <n v="128170"/>
    <n v="140220"/>
    <n v="159630"/>
    <n v="161170"/>
    <n v="168310"/>
    <n v="150640"/>
    <n v="27140"/>
    <n v="128730"/>
    <n v="212040"/>
    <n v="189390"/>
    <n v="159070"/>
  </r>
  <r>
    <x v="2"/>
    <x v="1"/>
    <x v="0"/>
    <x v="0"/>
    <n v="920"/>
    <n v="900"/>
    <n v="1090"/>
    <n v="1160"/>
    <n v="1150"/>
    <n v="1360"/>
    <n v="1510"/>
    <n v="1450"/>
    <n v="1440"/>
    <n v="1470"/>
    <n v="1600"/>
    <n v="1490"/>
    <n v="1460"/>
    <n v="1420"/>
    <n v="1650"/>
    <n v="1900"/>
    <n v="1490"/>
    <n v="1860"/>
    <n v="1590"/>
    <n v="1410"/>
    <n v="1380"/>
  </r>
  <r>
    <x v="2"/>
    <x v="1"/>
    <x v="0"/>
    <x v="1"/>
    <n v="2020"/>
    <n v="1960"/>
    <n v="2070"/>
    <n v="2070"/>
    <n v="1860"/>
    <n v="2420"/>
    <n v="2190"/>
    <n v="2010"/>
    <n v="2100"/>
    <n v="2040"/>
    <n v="2240"/>
    <n v="2230"/>
    <n v="2280"/>
    <n v="2280"/>
    <n v="2370"/>
    <n v="3090"/>
    <n v="2880"/>
    <n v="2250"/>
    <n v="1400"/>
    <n v="1380"/>
    <n v="1480"/>
  </r>
  <r>
    <x v="2"/>
    <x v="1"/>
    <x v="0"/>
    <x v="2"/>
    <n v="50"/>
    <n v="80"/>
    <n v="10"/>
    <n v="30"/>
    <n v="30"/>
    <n v="30"/>
    <n v="40"/>
    <n v="50"/>
    <n v="30"/>
    <n v="40"/>
    <n v="40"/>
    <n v="40"/>
    <n v="30"/>
    <n v="40"/>
    <n v="50"/>
    <n v="40"/>
    <n v="20"/>
    <n v="30"/>
    <n v="40"/>
    <n v="60"/>
    <n v="60"/>
  </r>
  <r>
    <x v="2"/>
    <x v="1"/>
    <x v="0"/>
    <x v="3"/>
    <n v="1230"/>
    <n v="1080"/>
    <n v="1160"/>
    <n v="1210"/>
    <n v="1150"/>
    <n v="1360"/>
    <n v="1490"/>
    <n v="1430"/>
    <n v="1510"/>
    <n v="1580"/>
    <n v="1650"/>
    <n v="1690"/>
    <n v="1810"/>
    <n v="1970"/>
    <n v="2290"/>
    <n v="2940"/>
    <n v="2640"/>
    <n v="3240"/>
    <n v="2830"/>
    <n v="2530"/>
    <n v="2520"/>
  </r>
  <r>
    <x v="2"/>
    <x v="1"/>
    <x v="1"/>
    <x v="4"/>
    <n v="4210"/>
    <n v="4010"/>
    <n v="4340"/>
    <n v="4460"/>
    <n v="4200"/>
    <n v="5170"/>
    <n v="5230"/>
    <n v="4940"/>
    <n v="5080"/>
    <n v="5140"/>
    <n v="5530"/>
    <n v="5440"/>
    <n v="5580"/>
    <n v="5700"/>
    <n v="6350"/>
    <n v="7970"/>
    <n v="7030"/>
    <n v="7380"/>
    <n v="5850"/>
    <n v="5380"/>
    <n v="5440"/>
  </r>
  <r>
    <x v="2"/>
    <x v="1"/>
    <x v="2"/>
    <x v="5"/>
    <n v="5720"/>
    <n v="7180"/>
    <n v="6810"/>
    <n v="7180"/>
    <n v="8480"/>
    <n v="11830"/>
    <n v="14450"/>
    <n v="13180"/>
    <n v="12220"/>
    <n v="11920"/>
    <n v="12420"/>
    <n v="12550"/>
    <n v="13630"/>
    <n v="16520"/>
    <n v="20720"/>
    <n v="31780"/>
    <n v="24670"/>
    <n v="8250"/>
    <n v="4540"/>
    <n v="9580"/>
    <n v="14370"/>
  </r>
  <r>
    <x v="2"/>
    <x v="1"/>
    <x v="2"/>
    <x v="6"/>
    <n v="620"/>
    <n v="710"/>
    <n v="650"/>
    <n v="800"/>
    <n v="1120"/>
    <n v="2450"/>
    <n v="3200"/>
    <n v="2070"/>
    <n v="1730"/>
    <n v="1830"/>
    <n v="2060"/>
    <n v="2110"/>
    <n v="2560"/>
    <n v="3660"/>
    <n v="4300"/>
    <n v="5770"/>
    <n v="3660"/>
    <n v="1890"/>
    <n v="1180"/>
    <n v="2190"/>
    <n v="3360"/>
  </r>
  <r>
    <x v="2"/>
    <x v="1"/>
    <x v="2"/>
    <x v="7"/>
    <n v="2570"/>
    <n v="4340"/>
    <n v="4600"/>
    <n v="4620"/>
    <n v="5560"/>
    <n v="7510"/>
    <n v="9190"/>
    <n v="9030"/>
    <n v="8220"/>
    <n v="7770"/>
    <n v="7530"/>
    <n v="7640"/>
    <n v="8360"/>
    <n v="10250"/>
    <n v="13650"/>
    <n v="22140"/>
    <n v="18390"/>
    <n v="5150"/>
    <n v="2590"/>
    <n v="5480"/>
    <n v="8600"/>
  </r>
  <r>
    <x v="2"/>
    <x v="1"/>
    <x v="2"/>
    <x v="8"/>
    <n v="2530"/>
    <n v="2140"/>
    <n v="1560"/>
    <n v="1750"/>
    <n v="1800"/>
    <n v="1860"/>
    <n v="2050"/>
    <n v="2080"/>
    <n v="2270"/>
    <n v="2320"/>
    <n v="2830"/>
    <n v="2790"/>
    <n v="2700"/>
    <n v="2600"/>
    <n v="2770"/>
    <n v="3870"/>
    <n v="2620"/>
    <n v="1210"/>
    <n v="770"/>
    <n v="1910"/>
    <n v="2410"/>
  </r>
  <r>
    <x v="2"/>
    <x v="1"/>
    <x v="2"/>
    <x v="9"/>
    <n v="1700"/>
    <n v="1920"/>
    <n v="2180"/>
    <n v="2550"/>
    <n v="2980"/>
    <n v="3290"/>
    <n v="2940"/>
    <n v="3250"/>
    <n v="4220"/>
    <n v="4710"/>
    <n v="4250"/>
    <n v="3950"/>
    <n v="3450"/>
    <n v="3700"/>
    <n v="3650"/>
    <n v="3460"/>
    <n v="3330"/>
    <n v="2210"/>
    <n v="1250"/>
    <n v="1830"/>
    <n v="2510"/>
  </r>
  <r>
    <x v="2"/>
    <x v="1"/>
    <x v="2"/>
    <x v="10"/>
    <n v="480"/>
    <n v="420"/>
    <n v="710"/>
    <n v="1140"/>
    <n v="1490"/>
    <n v="2190"/>
    <n v="2630"/>
    <n v="2720"/>
    <n v="3820"/>
    <n v="5350"/>
    <n v="5950"/>
    <n v="5990"/>
    <n v="5780"/>
    <n v="5380"/>
    <n v="6310"/>
    <n v="6820"/>
    <n v="2120"/>
    <n v="1070"/>
    <n v="710"/>
    <n v="2650"/>
    <n v="5710"/>
  </r>
  <r>
    <x v="2"/>
    <x v="1"/>
    <x v="2"/>
    <x v="11"/>
    <n v="2710"/>
    <n v="2570"/>
    <n v="2270"/>
    <n v="3700"/>
    <n v="3770"/>
    <n v="3210"/>
    <n v="3590"/>
    <n v="2890"/>
    <n v="3290"/>
    <n v="3100"/>
    <n v="3220"/>
    <n v="4610"/>
    <n v="4680"/>
    <n v="5660"/>
    <n v="7560"/>
    <n v="4850"/>
    <n v="4910"/>
    <n v="5360"/>
    <n v="5350"/>
    <n v="4860"/>
    <n v="5110"/>
  </r>
  <r>
    <x v="2"/>
    <x v="1"/>
    <x v="2"/>
    <x v="12"/>
    <n v="2870"/>
    <n v="2660"/>
    <n v="2520"/>
    <n v="2520"/>
    <n v="3380"/>
    <n v="4640"/>
    <n v="5090"/>
    <n v="5570"/>
    <n v="6110"/>
    <n v="6830"/>
    <n v="5910"/>
    <n v="6050"/>
    <n v="7060"/>
    <n v="9210"/>
    <n v="10560"/>
    <n v="13270"/>
    <n v="19560"/>
    <n v="13510"/>
    <n v="9060"/>
    <n v="12370"/>
    <n v="13630"/>
  </r>
  <r>
    <x v="2"/>
    <x v="1"/>
    <x v="3"/>
    <x v="16"/>
    <n v="13490"/>
    <n v="14750"/>
    <n v="14490"/>
    <n v="17080"/>
    <n v="20090"/>
    <n v="25150"/>
    <n v="28700"/>
    <n v="27620"/>
    <n v="29650"/>
    <n v="31910"/>
    <n v="31740"/>
    <n v="33130"/>
    <n v="34580"/>
    <n v="40450"/>
    <n v="48790"/>
    <n v="60180"/>
    <n v="54590"/>
    <n v="30410"/>
    <n v="20900"/>
    <n v="31290"/>
    <n v="41340"/>
  </r>
  <r>
    <x v="2"/>
    <x v="1"/>
    <x v="4"/>
    <x v="13"/>
    <n v="3070"/>
    <n v="2880"/>
    <n v="2860"/>
    <n v="2900"/>
    <n v="3010"/>
    <n v="3110"/>
    <n v="3090"/>
    <n v="2930"/>
    <n v="3760"/>
    <n v="4660"/>
    <n v="5050"/>
    <n v="5110"/>
    <n v="5120"/>
    <n v="4810"/>
    <n v="4930"/>
    <n v="4900"/>
    <n v="5380"/>
    <n v="3650"/>
    <n v="3710"/>
    <n v="3160"/>
    <n v="3420"/>
  </r>
  <r>
    <x v="2"/>
    <x v="1"/>
    <x v="5"/>
    <x v="14"/>
    <n v="20880"/>
    <n v="21220"/>
    <n v="22010"/>
    <n v="22900"/>
    <n v="19280"/>
    <n v="19530"/>
    <n v="20750"/>
    <n v="19780"/>
    <n v="20740"/>
    <n v="22350"/>
    <n v="24110"/>
    <n v="23440"/>
    <n v="22190"/>
    <n v="21810"/>
    <n v="21470"/>
    <n v="15950"/>
    <n v="12320"/>
    <n v="20600"/>
    <n v="21680"/>
    <n v="21680"/>
    <n v="21100"/>
  </r>
  <r>
    <x v="2"/>
    <x v="1"/>
    <x v="6"/>
    <x v="15"/>
    <n v="43610"/>
    <n v="44870"/>
    <n v="46060"/>
    <n v="49880"/>
    <n v="49030"/>
    <n v="55450"/>
    <n v="60270"/>
    <n v="56100"/>
    <n v="60210"/>
    <n v="65350"/>
    <n v="67480"/>
    <n v="68000"/>
    <n v="68380"/>
    <n v="74200"/>
    <n v="82840"/>
    <n v="90070"/>
    <n v="80130"/>
    <n v="62040"/>
    <n v="52150"/>
    <n v="61510"/>
    <n v="71300"/>
  </r>
  <r>
    <x v="3"/>
    <x v="0"/>
    <x v="0"/>
    <x v="0"/>
    <n v="3560"/>
    <n v="3900"/>
    <n v="4340"/>
    <n v="4310"/>
    <n v="4740"/>
    <n v="4840"/>
    <n v="4250"/>
    <n v="4720"/>
    <n v="4610"/>
    <n v="4670"/>
    <n v="4180"/>
    <n v="4070"/>
    <n v="3730"/>
    <n v="3200"/>
    <n v="3040"/>
    <n v="2470"/>
    <n v="1740"/>
    <n v="3480"/>
    <n v="2780"/>
    <n v="2870"/>
    <n v="3100"/>
  </r>
  <r>
    <x v="3"/>
    <x v="0"/>
    <x v="0"/>
    <x v="1"/>
    <n v="5150"/>
    <n v="6100"/>
    <n v="7030"/>
    <n v="7970"/>
    <n v="7250"/>
    <n v="5180"/>
    <n v="4420"/>
    <n v="5060"/>
    <n v="4080"/>
    <n v="4030"/>
    <n v="4490"/>
    <n v="4380"/>
    <n v="4860"/>
    <n v="4480"/>
    <n v="4170"/>
    <n v="3240"/>
    <n v="1550"/>
    <n v="3340"/>
    <n v="4880"/>
    <n v="5220"/>
    <n v="4820"/>
  </r>
  <r>
    <x v="3"/>
    <x v="0"/>
    <x v="0"/>
    <x v="2"/>
    <n v="1580"/>
    <n v="1450"/>
    <n v="1460"/>
    <n v="1030"/>
    <n v="1160"/>
    <n v="1300"/>
    <n v="1360"/>
    <n v="1270"/>
    <n v="1090"/>
    <n v="2060"/>
    <n v="1380"/>
    <n v="1950"/>
    <n v="2730"/>
    <n v="1880"/>
    <n v="2500"/>
    <n v="1920"/>
    <n v="130"/>
    <n v="720"/>
    <n v="1390"/>
    <n v="2770"/>
    <n v="2230"/>
  </r>
  <r>
    <x v="3"/>
    <x v="0"/>
    <x v="0"/>
    <x v="3"/>
    <n v="610"/>
    <n v="630"/>
    <n v="590"/>
    <n v="630"/>
    <n v="660"/>
    <n v="680"/>
    <n v="670"/>
    <n v="590"/>
    <n v="760"/>
    <n v="730"/>
    <n v="840"/>
    <n v="920"/>
    <n v="940"/>
    <n v="900"/>
    <n v="1080"/>
    <n v="1250"/>
    <n v="680"/>
    <n v="1170"/>
    <n v="1360"/>
    <n v="1210"/>
    <n v="1260"/>
  </r>
  <r>
    <x v="3"/>
    <x v="0"/>
    <x v="1"/>
    <x v="4"/>
    <n v="10910"/>
    <n v="12080"/>
    <n v="13420"/>
    <n v="13950"/>
    <n v="13810"/>
    <n v="12000"/>
    <n v="10710"/>
    <n v="11640"/>
    <n v="10540"/>
    <n v="11490"/>
    <n v="10890"/>
    <n v="11310"/>
    <n v="12270"/>
    <n v="10460"/>
    <n v="10790"/>
    <n v="8870"/>
    <n v="4090"/>
    <n v="8700"/>
    <n v="10410"/>
    <n v="12080"/>
    <n v="11400"/>
  </r>
  <r>
    <x v="3"/>
    <x v="0"/>
    <x v="2"/>
    <x v="5"/>
    <n v="9640"/>
    <n v="10110"/>
    <n v="12710"/>
    <n v="18920"/>
    <n v="23770"/>
    <n v="17550"/>
    <n v="12650"/>
    <n v="11720"/>
    <n v="13650"/>
    <n v="19430"/>
    <n v="17570"/>
    <n v="18770"/>
    <n v="21310"/>
    <n v="21950"/>
    <n v="24180"/>
    <n v="17220"/>
    <n v="280"/>
    <n v="17060"/>
    <n v="43620"/>
    <n v="30130"/>
    <n v="21950"/>
  </r>
  <r>
    <x v="3"/>
    <x v="0"/>
    <x v="2"/>
    <x v="6"/>
    <n v="850"/>
    <n v="860"/>
    <n v="1550"/>
    <n v="3200"/>
    <n v="7730"/>
    <n v="4030"/>
    <n v="1340"/>
    <n v="1210"/>
    <n v="1180"/>
    <n v="1210"/>
    <n v="1550"/>
    <n v="2480"/>
    <n v="2740"/>
    <n v="2580"/>
    <n v="3960"/>
    <n v="2250"/>
    <n v="20"/>
    <n v="2740"/>
    <n v="7450"/>
    <n v="3980"/>
    <n v="1940"/>
  </r>
  <r>
    <x v="3"/>
    <x v="0"/>
    <x v="2"/>
    <x v="7"/>
    <n v="4750"/>
    <n v="5520"/>
    <n v="6670"/>
    <n v="10880"/>
    <n v="10960"/>
    <n v="8950"/>
    <n v="7350"/>
    <n v="6480"/>
    <n v="8210"/>
    <n v="13120"/>
    <n v="10880"/>
    <n v="10900"/>
    <n v="12120"/>
    <n v="13010"/>
    <n v="13760"/>
    <n v="9710"/>
    <n v="130"/>
    <n v="10190"/>
    <n v="21020"/>
    <n v="17610"/>
    <n v="15000"/>
  </r>
  <r>
    <x v="3"/>
    <x v="0"/>
    <x v="2"/>
    <x v="8"/>
    <n v="4040"/>
    <n v="3730"/>
    <n v="4490"/>
    <n v="4850"/>
    <n v="5080"/>
    <n v="4570"/>
    <n v="3960"/>
    <n v="4040"/>
    <n v="4260"/>
    <n v="5110"/>
    <n v="5140"/>
    <n v="5390"/>
    <n v="6450"/>
    <n v="6360"/>
    <n v="6460"/>
    <n v="5260"/>
    <n v="130"/>
    <n v="4140"/>
    <n v="15150"/>
    <n v="8550"/>
    <n v="5010"/>
  </r>
  <r>
    <x v="3"/>
    <x v="0"/>
    <x v="2"/>
    <x v="9"/>
    <n v="2380"/>
    <n v="5400"/>
    <n v="7730"/>
    <n v="8920"/>
    <n v="9560"/>
    <n v="4720"/>
    <n v="5910"/>
    <n v="9090"/>
    <n v="7840"/>
    <n v="5120"/>
    <n v="4540"/>
    <n v="3980"/>
    <n v="4210"/>
    <n v="3330"/>
    <n v="4230"/>
    <n v="3390"/>
    <n v="1320"/>
    <n v="3320"/>
    <n v="7250"/>
    <n v="8880"/>
    <n v="9560"/>
  </r>
  <r>
    <x v="3"/>
    <x v="0"/>
    <x v="2"/>
    <x v="10"/>
    <n v="2230"/>
    <n v="3350"/>
    <n v="4560"/>
    <n v="6620"/>
    <n v="8410"/>
    <n v="7760"/>
    <n v="9130"/>
    <n v="11800"/>
    <n v="13170"/>
    <n v="11630"/>
    <n v="11200"/>
    <n v="10710"/>
    <n v="10320"/>
    <n v="10550"/>
    <n v="10210"/>
    <n v="8370"/>
    <n v="180"/>
    <n v="4110"/>
    <n v="14730"/>
    <n v="16580"/>
    <n v="17030"/>
  </r>
  <r>
    <x v="3"/>
    <x v="0"/>
    <x v="2"/>
    <x v="11"/>
    <n v="6200"/>
    <n v="6760"/>
    <n v="6550"/>
    <n v="8970"/>
    <n v="7690"/>
    <n v="7390"/>
    <n v="7410"/>
    <n v="7130"/>
    <n v="7600"/>
    <n v="6730"/>
    <n v="7640"/>
    <n v="9120"/>
    <n v="10490"/>
    <n v="10500"/>
    <n v="12840"/>
    <n v="16420"/>
    <n v="1160"/>
    <n v="6760"/>
    <n v="14840"/>
    <n v="12030"/>
    <n v="9120"/>
  </r>
  <r>
    <x v="3"/>
    <x v="0"/>
    <x v="2"/>
    <x v="12"/>
    <n v="2020"/>
    <n v="1410"/>
    <n v="1190"/>
    <n v="1140"/>
    <n v="1140"/>
    <n v="1020"/>
    <n v="1310"/>
    <n v="1440"/>
    <n v="1090"/>
    <n v="1290"/>
    <n v="1140"/>
    <n v="1190"/>
    <n v="1420"/>
    <n v="1880"/>
    <n v="1870"/>
    <n v="3170"/>
    <n v="2430"/>
    <n v="6160"/>
    <n v="8760"/>
    <n v="7100"/>
    <n v="5280"/>
  </r>
  <r>
    <x v="3"/>
    <x v="0"/>
    <x v="3"/>
    <x v="4"/>
    <n v="22460"/>
    <n v="27030"/>
    <n v="32750"/>
    <n v="44580"/>
    <n v="50560"/>
    <n v="38440"/>
    <n v="36410"/>
    <n v="41180"/>
    <n v="43350"/>
    <n v="44200"/>
    <n v="42080"/>
    <n v="43760"/>
    <n v="47740"/>
    <n v="48200"/>
    <n v="53320"/>
    <n v="48570"/>
    <n v="5350"/>
    <n v="37410"/>
    <n v="89190"/>
    <n v="74720"/>
    <n v="62940"/>
  </r>
  <r>
    <x v="3"/>
    <x v="0"/>
    <x v="4"/>
    <x v="13"/>
    <n v="14160"/>
    <n v="15130"/>
    <n v="18380"/>
    <n v="21860"/>
    <n v="19070"/>
    <n v="14120"/>
    <n v="19130"/>
    <n v="20850"/>
    <n v="17490"/>
    <n v="12150"/>
    <n v="9960"/>
    <n v="10340"/>
    <n v="10120"/>
    <n v="10040"/>
    <n v="10210"/>
    <n v="7400"/>
    <n v="4140"/>
    <n v="7760"/>
    <n v="13330"/>
    <n v="17900"/>
    <n v="19070"/>
  </r>
  <r>
    <x v="3"/>
    <x v="0"/>
    <x v="5"/>
    <x v="14"/>
    <n v="14010"/>
    <n v="14380"/>
    <n v="16160"/>
    <n v="15570"/>
    <n v="16030"/>
    <n v="15830"/>
    <n v="15240"/>
    <n v="14160"/>
    <n v="14670"/>
    <n v="13500"/>
    <n v="13570"/>
    <n v="14900"/>
    <n v="15300"/>
    <n v="14900"/>
    <n v="15530"/>
    <n v="19250"/>
    <n v="9470"/>
    <n v="10790"/>
    <n v="11360"/>
    <n v="11790"/>
    <n v="12520"/>
  </r>
  <r>
    <x v="3"/>
    <x v="0"/>
    <x v="6"/>
    <x v="15"/>
    <n v="65390"/>
    <n v="73070"/>
    <n v="86490"/>
    <n v="99670"/>
    <n v="103110"/>
    <n v="84890"/>
    <n v="84250"/>
    <n v="93210"/>
    <n v="92800"/>
    <n v="83800"/>
    <n v="78980"/>
    <n v="83170"/>
    <n v="87820"/>
    <n v="85440"/>
    <n v="91660"/>
    <n v="85590"/>
    <n v="23440"/>
    <n v="64660"/>
    <n v="124280"/>
    <n v="116500"/>
    <n v="105940"/>
  </r>
  <r>
    <x v="3"/>
    <x v="1"/>
    <x v="0"/>
    <x v="0"/>
    <n v="690"/>
    <n v="730"/>
    <n v="730"/>
    <n v="820"/>
    <n v="790"/>
    <n v="890"/>
    <n v="1010"/>
    <n v="940"/>
    <n v="950"/>
    <n v="1010"/>
    <n v="1070"/>
    <n v="1000"/>
    <n v="930"/>
    <n v="900"/>
    <n v="890"/>
    <n v="930"/>
    <n v="530"/>
    <n v="870"/>
    <n v="890"/>
    <n v="930"/>
    <n v="840"/>
  </r>
  <r>
    <x v="3"/>
    <x v="1"/>
    <x v="0"/>
    <x v="1"/>
    <n v="760"/>
    <n v="800"/>
    <n v="810"/>
    <n v="910"/>
    <n v="1130"/>
    <n v="1290"/>
    <n v="1230"/>
    <n v="1140"/>
    <n v="1150"/>
    <n v="1290"/>
    <n v="1350"/>
    <n v="1210"/>
    <n v="1090"/>
    <n v="1050"/>
    <n v="910"/>
    <n v="910"/>
    <n v="710"/>
    <n v="800"/>
    <n v="680"/>
    <n v="740"/>
    <n v="830"/>
  </r>
  <r>
    <x v="3"/>
    <x v="1"/>
    <x v="0"/>
    <x v="2"/>
    <n v="10"/>
    <n v="10"/>
    <n v="10"/>
    <n v="20"/>
    <n v="10"/>
    <n v="20"/>
    <n v="10"/>
    <n v="10"/>
    <n v="10"/>
    <n v="10"/>
    <n v="20"/>
    <n v="20"/>
    <n v="10"/>
    <n v="30"/>
    <n v="20"/>
    <n v="20"/>
    <n v="10"/>
    <n v="20"/>
    <n v="20"/>
    <n v="20"/>
    <n v="30"/>
  </r>
  <r>
    <x v="3"/>
    <x v="1"/>
    <x v="0"/>
    <x v="3"/>
    <n v="770"/>
    <n v="700"/>
    <n v="660"/>
    <n v="710"/>
    <n v="610"/>
    <n v="700"/>
    <n v="700"/>
    <n v="790"/>
    <n v="880"/>
    <n v="910"/>
    <n v="970"/>
    <n v="1050"/>
    <n v="1010"/>
    <n v="1020"/>
    <n v="1210"/>
    <n v="1290"/>
    <n v="850"/>
    <n v="1210"/>
    <n v="1340"/>
    <n v="1290"/>
    <n v="1310"/>
  </r>
  <r>
    <x v="3"/>
    <x v="1"/>
    <x v="1"/>
    <x v="4"/>
    <n v="2230"/>
    <n v="2240"/>
    <n v="2200"/>
    <n v="2450"/>
    <n v="2530"/>
    <n v="2910"/>
    <n v="2960"/>
    <n v="2880"/>
    <n v="3000"/>
    <n v="3220"/>
    <n v="3410"/>
    <n v="3280"/>
    <n v="3030"/>
    <n v="3000"/>
    <n v="3030"/>
    <n v="3160"/>
    <n v="2110"/>
    <n v="2890"/>
    <n v="2930"/>
    <n v="2980"/>
    <n v="3010"/>
  </r>
  <r>
    <x v="3"/>
    <x v="1"/>
    <x v="2"/>
    <x v="5"/>
    <n v="3880"/>
    <n v="4850"/>
    <n v="4950"/>
    <n v="4750"/>
    <n v="5490"/>
    <n v="7270"/>
    <n v="9110"/>
    <n v="8750"/>
    <n v="8510"/>
    <n v="8130"/>
    <n v="8440"/>
    <n v="7810"/>
    <n v="8190"/>
    <n v="9520"/>
    <n v="11060"/>
    <n v="15360"/>
    <n v="8710"/>
    <n v="4650"/>
    <n v="2620"/>
    <n v="5350"/>
    <n v="8320"/>
  </r>
  <r>
    <x v="3"/>
    <x v="1"/>
    <x v="2"/>
    <x v="6"/>
    <n v="450"/>
    <n v="450"/>
    <n v="420"/>
    <n v="530"/>
    <n v="750"/>
    <n v="1390"/>
    <n v="2030"/>
    <n v="1570"/>
    <n v="1300"/>
    <n v="1390"/>
    <n v="1440"/>
    <n v="1630"/>
    <n v="2290"/>
    <n v="2930"/>
    <n v="3310"/>
    <n v="3950"/>
    <n v="1700"/>
    <n v="1150"/>
    <n v="840"/>
    <n v="1470"/>
    <n v="2490"/>
  </r>
  <r>
    <x v="3"/>
    <x v="1"/>
    <x v="2"/>
    <x v="7"/>
    <n v="1700"/>
    <n v="2840"/>
    <n v="3180"/>
    <n v="2910"/>
    <n v="3270"/>
    <n v="4280"/>
    <n v="5420"/>
    <n v="5550"/>
    <n v="5370"/>
    <n v="4770"/>
    <n v="4620"/>
    <n v="4160"/>
    <n v="4120"/>
    <n v="4700"/>
    <n v="5850"/>
    <n v="9010"/>
    <n v="5630"/>
    <n v="2670"/>
    <n v="1170"/>
    <n v="2800"/>
    <n v="4140"/>
  </r>
  <r>
    <x v="3"/>
    <x v="1"/>
    <x v="2"/>
    <x v="8"/>
    <n v="1730"/>
    <n v="1560"/>
    <n v="1350"/>
    <n v="1310"/>
    <n v="1470"/>
    <n v="1600"/>
    <n v="1670"/>
    <n v="1630"/>
    <n v="1840"/>
    <n v="1970"/>
    <n v="2380"/>
    <n v="2020"/>
    <n v="1770"/>
    <n v="1890"/>
    <n v="1900"/>
    <n v="2400"/>
    <n v="1370"/>
    <n v="830"/>
    <n v="620"/>
    <n v="1090"/>
    <n v="1690"/>
  </r>
  <r>
    <x v="3"/>
    <x v="1"/>
    <x v="2"/>
    <x v="9"/>
    <n v="710"/>
    <n v="890"/>
    <n v="1230"/>
    <n v="1580"/>
    <n v="2030"/>
    <n v="2370"/>
    <n v="2000"/>
    <n v="1900"/>
    <n v="3010"/>
    <n v="4270"/>
    <n v="3880"/>
    <n v="3000"/>
    <n v="2120"/>
    <n v="1870"/>
    <n v="1920"/>
    <n v="1400"/>
    <n v="1220"/>
    <n v="1010"/>
    <n v="760"/>
    <n v="990"/>
    <n v="1360"/>
  </r>
  <r>
    <x v="3"/>
    <x v="1"/>
    <x v="2"/>
    <x v="10"/>
    <n v="730"/>
    <n v="640"/>
    <n v="1220"/>
    <n v="2020"/>
    <n v="3100"/>
    <n v="4600"/>
    <n v="4570"/>
    <n v="4230"/>
    <n v="5400"/>
    <n v="6380"/>
    <n v="6670"/>
    <n v="6330"/>
    <n v="6030"/>
    <n v="5270"/>
    <n v="5880"/>
    <n v="5860"/>
    <n v="1960"/>
    <n v="1020"/>
    <n v="660"/>
    <n v="2680"/>
    <n v="5660"/>
  </r>
  <r>
    <x v="3"/>
    <x v="1"/>
    <x v="2"/>
    <x v="11"/>
    <n v="2880"/>
    <n v="3550"/>
    <n v="2550"/>
    <n v="4210"/>
    <n v="3350"/>
    <n v="2900"/>
    <n v="2970"/>
    <n v="2530"/>
    <n v="2430"/>
    <n v="2150"/>
    <n v="2130"/>
    <n v="3200"/>
    <n v="3110"/>
    <n v="3910"/>
    <n v="5070"/>
    <n v="3020"/>
    <n v="2060"/>
    <n v="2180"/>
    <n v="2970"/>
    <n v="2890"/>
    <n v="3380"/>
  </r>
  <r>
    <x v="3"/>
    <x v="1"/>
    <x v="2"/>
    <x v="12"/>
    <n v="1600"/>
    <n v="1430"/>
    <n v="1510"/>
    <n v="1910"/>
    <n v="2270"/>
    <n v="2910"/>
    <n v="3280"/>
    <n v="3440"/>
    <n v="2960"/>
    <n v="3320"/>
    <n v="3880"/>
    <n v="4220"/>
    <n v="3540"/>
    <n v="4330"/>
    <n v="4920"/>
    <n v="5370"/>
    <n v="6420"/>
    <n v="5730"/>
    <n v="5660"/>
    <n v="8390"/>
    <n v="8350"/>
  </r>
  <r>
    <x v="3"/>
    <x v="1"/>
    <x v="3"/>
    <x v="16"/>
    <n v="9800"/>
    <n v="11360"/>
    <n v="11460"/>
    <n v="14470"/>
    <n v="16250"/>
    <n v="20050"/>
    <n v="21930"/>
    <n v="20840"/>
    <n v="22310"/>
    <n v="24240"/>
    <n v="25000"/>
    <n v="24560"/>
    <n v="22980"/>
    <n v="24900"/>
    <n v="28860"/>
    <n v="31010"/>
    <n v="20360"/>
    <n v="14590"/>
    <n v="12670"/>
    <n v="20300"/>
    <n v="27070"/>
  </r>
  <r>
    <x v="3"/>
    <x v="1"/>
    <x v="4"/>
    <x v="13"/>
    <n v="5510"/>
    <n v="5070"/>
    <n v="4960"/>
    <n v="5120"/>
    <n v="6250"/>
    <n v="6840"/>
    <n v="6060"/>
    <n v="5940"/>
    <n v="6960"/>
    <n v="9060"/>
    <n v="9600"/>
    <n v="9520"/>
    <n v="8390"/>
    <n v="7760"/>
    <n v="7660"/>
    <n v="7140"/>
    <n v="5990"/>
    <n v="4330"/>
    <n v="5370"/>
    <n v="4870"/>
    <n v="4870"/>
  </r>
  <r>
    <x v="3"/>
    <x v="1"/>
    <x v="5"/>
    <x v="14"/>
    <n v="17180"/>
    <n v="17470"/>
    <n v="17260"/>
    <n v="17630"/>
    <n v="15780"/>
    <n v="15430"/>
    <n v="16060"/>
    <n v="14830"/>
    <n v="15680"/>
    <n v="17290"/>
    <n v="18760"/>
    <n v="18730"/>
    <n v="17510"/>
    <n v="16640"/>
    <n v="16620"/>
    <n v="11210"/>
    <n v="7210"/>
    <n v="12290"/>
    <n v="16680"/>
    <n v="16620"/>
    <n v="15250"/>
  </r>
  <r>
    <x v="3"/>
    <x v="1"/>
    <x v="6"/>
    <x v="15"/>
    <n v="38680"/>
    <n v="40340"/>
    <n v="40350"/>
    <n v="45760"/>
    <n v="43800"/>
    <n v="49070"/>
    <n v="49620"/>
    <n v="46670"/>
    <n v="50970"/>
    <n v="56580"/>
    <n v="58540"/>
    <n v="58220"/>
    <n v="53750"/>
    <n v="57700"/>
    <n v="59920"/>
    <n v="57620"/>
    <n v="36300"/>
    <n v="34100"/>
    <n v="37660"/>
    <n v="44770"/>
    <n v="50190"/>
  </r>
  <r>
    <x v="4"/>
    <x v="0"/>
    <x v="0"/>
    <x v="0"/>
    <n v="1230"/>
    <n v="1360"/>
    <n v="1590"/>
    <n v="1560"/>
    <n v="1660"/>
    <n v="1840"/>
    <n v="1690"/>
    <n v="1840"/>
    <n v="1980"/>
    <n v="2090"/>
    <n v="1960"/>
    <n v="1800"/>
    <n v="1650"/>
    <n v="1550"/>
    <n v="1390"/>
    <n v="1230"/>
    <n v="770"/>
    <n v="1380"/>
    <n v="1220"/>
    <n v="1530"/>
    <n v="1630"/>
  </r>
  <r>
    <x v="4"/>
    <x v="0"/>
    <x v="0"/>
    <x v="1"/>
    <n v="2550"/>
    <n v="4530"/>
    <n v="5220"/>
    <n v="5320"/>
    <n v="4710"/>
    <n v="6040"/>
    <n v="3230"/>
    <n v="4930"/>
    <n v="4120"/>
    <n v="3760"/>
    <n v="4240"/>
    <n v="3820"/>
    <n v="3800"/>
    <n v="4110"/>
    <n v="4090"/>
    <n v="3340"/>
    <n v="780"/>
    <n v="2870"/>
    <n v="4090"/>
    <n v="4370"/>
    <n v="4430"/>
  </r>
  <r>
    <x v="4"/>
    <x v="0"/>
    <x v="0"/>
    <x v="2"/>
    <n v="1220"/>
    <n v="1100"/>
    <n v="1220"/>
    <n v="840"/>
    <n v="1050"/>
    <n v="990"/>
    <n v="1150"/>
    <n v="960"/>
    <n v="720"/>
    <n v="1230"/>
    <n v="790"/>
    <n v="1080"/>
    <n v="1440"/>
    <n v="860"/>
    <n v="1000"/>
    <n v="960"/>
    <n v="90"/>
    <n v="580"/>
    <n v="1280"/>
    <n v="1530"/>
    <n v="1280"/>
  </r>
  <r>
    <x v="4"/>
    <x v="0"/>
    <x v="0"/>
    <x v="3"/>
    <n v="140"/>
    <n v="130"/>
    <n v="170"/>
    <n v="150"/>
    <n v="170"/>
    <n v="140"/>
    <n v="160"/>
    <n v="170"/>
    <n v="210"/>
    <n v="190"/>
    <n v="200"/>
    <n v="220"/>
    <n v="230"/>
    <n v="200"/>
    <n v="280"/>
    <n v="400"/>
    <n v="210"/>
    <n v="340"/>
    <n v="360"/>
    <n v="370"/>
    <n v="320"/>
  </r>
  <r>
    <x v="4"/>
    <x v="0"/>
    <x v="1"/>
    <x v="4"/>
    <n v="5130"/>
    <n v="7120"/>
    <n v="8190"/>
    <n v="7870"/>
    <n v="7590"/>
    <n v="9010"/>
    <n v="6230"/>
    <n v="7900"/>
    <n v="7030"/>
    <n v="7270"/>
    <n v="7180"/>
    <n v="6930"/>
    <n v="7120"/>
    <n v="6720"/>
    <n v="6760"/>
    <n v="5930"/>
    <n v="1860"/>
    <n v="5170"/>
    <n v="6950"/>
    <n v="7790"/>
    <n v="7660"/>
  </r>
  <r>
    <x v="4"/>
    <x v="0"/>
    <x v="2"/>
    <x v="5"/>
    <n v="4160"/>
    <n v="4670"/>
    <n v="6080"/>
    <n v="7170"/>
    <n v="9390"/>
    <n v="7100"/>
    <n v="4930"/>
    <n v="4850"/>
    <n v="5210"/>
    <n v="6640"/>
    <n v="7100"/>
    <n v="7420"/>
    <n v="7500"/>
    <n v="7790"/>
    <n v="8680"/>
    <n v="7700"/>
    <n v="80"/>
    <n v="9050"/>
    <n v="16440"/>
    <n v="12280"/>
    <n v="8930"/>
  </r>
  <r>
    <x v="4"/>
    <x v="0"/>
    <x v="2"/>
    <x v="6"/>
    <n v="240"/>
    <n v="240"/>
    <n v="360"/>
    <n v="860"/>
    <n v="2650"/>
    <n v="1290"/>
    <n v="400"/>
    <n v="440"/>
    <n v="320"/>
    <n v="360"/>
    <n v="330"/>
    <n v="600"/>
    <n v="630"/>
    <n v="740"/>
    <n v="820"/>
    <n v="570"/>
    <n v="10"/>
    <n v="1010"/>
    <n v="1650"/>
    <n v="970"/>
    <n v="470"/>
  </r>
  <r>
    <x v="4"/>
    <x v="0"/>
    <x v="2"/>
    <x v="7"/>
    <n v="2380"/>
    <n v="3050"/>
    <n v="3860"/>
    <n v="4570"/>
    <n v="5120"/>
    <n v="4220"/>
    <n v="3090"/>
    <n v="2930"/>
    <n v="3400"/>
    <n v="4370"/>
    <n v="5050"/>
    <n v="5180"/>
    <n v="5360"/>
    <n v="5530"/>
    <n v="6330"/>
    <n v="5800"/>
    <n v="40"/>
    <n v="6750"/>
    <n v="11420"/>
    <n v="8960"/>
    <n v="7060"/>
  </r>
  <r>
    <x v="4"/>
    <x v="0"/>
    <x v="2"/>
    <x v="8"/>
    <n v="1540"/>
    <n v="1390"/>
    <n v="1870"/>
    <n v="1740"/>
    <n v="1620"/>
    <n v="1600"/>
    <n v="1440"/>
    <n v="1480"/>
    <n v="1490"/>
    <n v="1900"/>
    <n v="1720"/>
    <n v="1640"/>
    <n v="1510"/>
    <n v="1520"/>
    <n v="1520"/>
    <n v="1330"/>
    <n v="30"/>
    <n v="1290"/>
    <n v="3380"/>
    <n v="2350"/>
    <n v="1410"/>
  </r>
  <r>
    <x v="4"/>
    <x v="0"/>
    <x v="2"/>
    <x v="9"/>
    <n v="740"/>
    <n v="1520"/>
    <n v="1700"/>
    <n v="1910"/>
    <n v="2070"/>
    <n v="1280"/>
    <n v="1370"/>
    <n v="1630"/>
    <n v="1640"/>
    <n v="1430"/>
    <n v="1200"/>
    <n v="1040"/>
    <n v="930"/>
    <n v="1010"/>
    <n v="1060"/>
    <n v="720"/>
    <n v="340"/>
    <n v="890"/>
    <n v="1670"/>
    <n v="1620"/>
    <n v="1810"/>
  </r>
  <r>
    <x v="4"/>
    <x v="0"/>
    <x v="2"/>
    <x v="10"/>
    <n v="250"/>
    <n v="320"/>
    <n v="470"/>
    <n v="570"/>
    <n v="690"/>
    <n v="710"/>
    <n v="880"/>
    <n v="1550"/>
    <n v="1890"/>
    <n v="1820"/>
    <n v="1610"/>
    <n v="1390"/>
    <n v="1210"/>
    <n v="1070"/>
    <n v="1120"/>
    <n v="1050"/>
    <n v="30"/>
    <n v="590"/>
    <n v="1960"/>
    <n v="2190"/>
    <n v="2160"/>
  </r>
  <r>
    <x v="4"/>
    <x v="0"/>
    <x v="2"/>
    <x v="11"/>
    <n v="1200"/>
    <n v="1300"/>
    <n v="1280"/>
    <n v="1710"/>
    <n v="1480"/>
    <n v="1370"/>
    <n v="1600"/>
    <n v="1670"/>
    <n v="1680"/>
    <n v="1790"/>
    <n v="1940"/>
    <n v="2150"/>
    <n v="2310"/>
    <n v="2630"/>
    <n v="3910"/>
    <n v="6050"/>
    <n v="290"/>
    <n v="2580"/>
    <n v="5000"/>
    <n v="3650"/>
    <n v="2700"/>
  </r>
  <r>
    <x v="4"/>
    <x v="0"/>
    <x v="2"/>
    <x v="12"/>
    <n v="590"/>
    <n v="570"/>
    <n v="530"/>
    <n v="510"/>
    <n v="340"/>
    <n v="320"/>
    <n v="300"/>
    <n v="300"/>
    <n v="390"/>
    <n v="290"/>
    <n v="330"/>
    <n v="370"/>
    <n v="430"/>
    <n v="560"/>
    <n v="680"/>
    <n v="1080"/>
    <n v="720"/>
    <n v="1730"/>
    <n v="2830"/>
    <n v="2000"/>
    <n v="1890"/>
  </r>
  <r>
    <x v="4"/>
    <x v="0"/>
    <x v="3"/>
    <x v="4"/>
    <n v="6930"/>
    <n v="8380"/>
    <n v="10060"/>
    <n v="11860"/>
    <n v="13960"/>
    <n v="10770"/>
    <n v="9070"/>
    <n v="10000"/>
    <n v="10810"/>
    <n v="11960"/>
    <n v="12180"/>
    <n v="12370"/>
    <n v="12380"/>
    <n v="13060"/>
    <n v="15450"/>
    <n v="16610"/>
    <n v="1450"/>
    <n v="14830"/>
    <n v="27910"/>
    <n v="21740"/>
    <n v="17490"/>
  </r>
  <r>
    <x v="4"/>
    <x v="0"/>
    <x v="4"/>
    <x v="13"/>
    <n v="740"/>
    <n v="730"/>
    <n v="780"/>
    <n v="960"/>
    <n v="960"/>
    <n v="760"/>
    <n v="980"/>
    <n v="1180"/>
    <n v="880"/>
    <n v="610"/>
    <n v="520"/>
    <n v="540"/>
    <n v="540"/>
    <n v="550"/>
    <n v="550"/>
    <n v="410"/>
    <n v="270"/>
    <n v="430"/>
    <n v="800"/>
    <n v="1020"/>
    <n v="1090"/>
  </r>
  <r>
    <x v="4"/>
    <x v="0"/>
    <x v="5"/>
    <x v="14"/>
    <n v="3530"/>
    <n v="3770"/>
    <n v="3930"/>
    <n v="3970"/>
    <n v="4370"/>
    <n v="3860"/>
    <n v="3580"/>
    <n v="3400"/>
    <n v="3380"/>
    <n v="3420"/>
    <n v="3270"/>
    <n v="3370"/>
    <n v="3610"/>
    <n v="3620"/>
    <n v="3760"/>
    <n v="4690"/>
    <n v="2420"/>
    <n v="2640"/>
    <n v="2470"/>
    <n v="2470"/>
    <n v="2870"/>
  </r>
  <r>
    <x v="4"/>
    <x v="0"/>
    <x v="6"/>
    <x v="15"/>
    <n v="16620"/>
    <n v="20550"/>
    <n v="23490"/>
    <n v="25160"/>
    <n v="27260"/>
    <n v="24820"/>
    <n v="20160"/>
    <n v="22980"/>
    <n v="22580"/>
    <n v="23620"/>
    <n v="23280"/>
    <n v="23410"/>
    <n v="23820"/>
    <n v="24100"/>
    <n v="26650"/>
    <n v="27740"/>
    <n v="6020"/>
    <n v="23070"/>
    <n v="38130"/>
    <n v="33030"/>
    <n v="29110"/>
  </r>
  <r>
    <x v="4"/>
    <x v="1"/>
    <x v="0"/>
    <x v="0"/>
    <n v="180"/>
    <n v="170"/>
    <n v="160"/>
    <n v="160"/>
    <n v="190"/>
    <n v="220"/>
    <n v="230"/>
    <n v="220"/>
    <n v="200"/>
    <n v="210"/>
    <n v="220"/>
    <n v="230"/>
    <n v="220"/>
    <n v="220"/>
    <n v="220"/>
    <n v="240"/>
    <n v="140"/>
    <n v="230"/>
    <n v="250"/>
    <n v="230"/>
    <n v="190"/>
  </r>
  <r>
    <x v="4"/>
    <x v="1"/>
    <x v="0"/>
    <x v="1"/>
    <n v="190"/>
    <n v="280"/>
    <n v="350"/>
    <n v="450"/>
    <n v="470"/>
    <n v="660"/>
    <n v="640"/>
    <n v="620"/>
    <n v="490"/>
    <n v="540"/>
    <n v="520"/>
    <n v="480"/>
    <n v="390"/>
    <n v="400"/>
    <n v="370"/>
    <n v="510"/>
    <n v="290"/>
    <n v="330"/>
    <n v="310"/>
    <n v="400"/>
    <n v="350"/>
  </r>
  <r>
    <x v="4"/>
    <x v="1"/>
    <x v="0"/>
    <x v="2"/>
    <n v="20"/>
    <n v="20"/>
    <n v="10"/>
    <n v="10"/>
    <n v="10"/>
    <n v="10"/>
    <n v="10"/>
    <n v="10"/>
    <n v="10"/>
    <n v="10"/>
    <n v="10"/>
    <n v="10"/>
    <n v="0"/>
    <n v="10"/>
    <n v="10"/>
    <n v="10"/>
    <n v="10"/>
    <n v="10"/>
    <n v="0"/>
    <n v="10"/>
    <n v="10"/>
  </r>
  <r>
    <x v="4"/>
    <x v="1"/>
    <x v="0"/>
    <x v="3"/>
    <n v="220"/>
    <n v="200"/>
    <n v="190"/>
    <n v="220"/>
    <n v="170"/>
    <n v="200"/>
    <n v="230"/>
    <n v="210"/>
    <n v="220"/>
    <n v="240"/>
    <n v="260"/>
    <n v="250"/>
    <n v="290"/>
    <n v="300"/>
    <n v="370"/>
    <n v="370"/>
    <n v="280"/>
    <n v="390"/>
    <n v="400"/>
    <n v="380"/>
    <n v="340"/>
  </r>
  <r>
    <x v="4"/>
    <x v="1"/>
    <x v="1"/>
    <x v="4"/>
    <n v="600"/>
    <n v="660"/>
    <n v="710"/>
    <n v="840"/>
    <n v="840"/>
    <n v="1090"/>
    <n v="1100"/>
    <n v="1050"/>
    <n v="920"/>
    <n v="1010"/>
    <n v="1000"/>
    <n v="970"/>
    <n v="890"/>
    <n v="920"/>
    <n v="970"/>
    <n v="1120"/>
    <n v="720"/>
    <n v="960"/>
    <n v="960"/>
    <n v="1020"/>
    <n v="880"/>
  </r>
  <r>
    <x v="4"/>
    <x v="1"/>
    <x v="2"/>
    <x v="5"/>
    <n v="1070"/>
    <n v="1430"/>
    <n v="1580"/>
    <n v="1710"/>
    <n v="1880"/>
    <n v="2510"/>
    <n v="2980"/>
    <n v="2980"/>
    <n v="2920"/>
    <n v="3020"/>
    <n v="2990"/>
    <n v="2980"/>
    <n v="3050"/>
    <n v="2820"/>
    <n v="2930"/>
    <n v="5260"/>
    <n v="2600"/>
    <n v="1370"/>
    <n v="840"/>
    <n v="1420"/>
    <n v="1970"/>
  </r>
  <r>
    <x v="4"/>
    <x v="1"/>
    <x v="2"/>
    <x v="6"/>
    <n v="110"/>
    <n v="100"/>
    <n v="100"/>
    <n v="90"/>
    <n v="130"/>
    <n v="310"/>
    <n v="480"/>
    <n v="340"/>
    <n v="300"/>
    <n v="290"/>
    <n v="230"/>
    <n v="230"/>
    <n v="250"/>
    <n v="290"/>
    <n v="300"/>
    <n v="480"/>
    <n v="270"/>
    <n v="130"/>
    <n v="150"/>
    <n v="260"/>
    <n v="440"/>
  </r>
  <r>
    <x v="4"/>
    <x v="1"/>
    <x v="2"/>
    <x v="7"/>
    <n v="460"/>
    <n v="760"/>
    <n v="870"/>
    <n v="970"/>
    <n v="950"/>
    <n v="1420"/>
    <n v="1840"/>
    <n v="1890"/>
    <n v="1850"/>
    <n v="1810"/>
    <n v="1730"/>
    <n v="1620"/>
    <n v="1670"/>
    <n v="1870"/>
    <n v="1970"/>
    <n v="3880"/>
    <n v="1760"/>
    <n v="920"/>
    <n v="520"/>
    <n v="840"/>
    <n v="1030"/>
  </r>
  <r>
    <x v="4"/>
    <x v="1"/>
    <x v="2"/>
    <x v="8"/>
    <n v="510"/>
    <n v="580"/>
    <n v="610"/>
    <n v="660"/>
    <n v="810"/>
    <n v="770"/>
    <n v="660"/>
    <n v="750"/>
    <n v="780"/>
    <n v="920"/>
    <n v="1030"/>
    <n v="1130"/>
    <n v="1130"/>
    <n v="660"/>
    <n v="660"/>
    <n v="900"/>
    <n v="570"/>
    <n v="330"/>
    <n v="180"/>
    <n v="330"/>
    <n v="500"/>
  </r>
  <r>
    <x v="4"/>
    <x v="1"/>
    <x v="2"/>
    <x v="9"/>
    <n v="190"/>
    <n v="260"/>
    <n v="230"/>
    <n v="340"/>
    <n v="420"/>
    <n v="490"/>
    <n v="450"/>
    <n v="430"/>
    <n v="550"/>
    <n v="540"/>
    <n v="590"/>
    <n v="530"/>
    <n v="460"/>
    <n v="440"/>
    <n v="430"/>
    <n v="410"/>
    <n v="310"/>
    <n v="220"/>
    <n v="160"/>
    <n v="180"/>
    <n v="230"/>
  </r>
  <r>
    <x v="4"/>
    <x v="1"/>
    <x v="2"/>
    <x v="10"/>
    <n v="60"/>
    <n v="40"/>
    <n v="90"/>
    <n v="160"/>
    <n v="200"/>
    <n v="370"/>
    <n v="420"/>
    <n v="550"/>
    <n v="770"/>
    <n v="1080"/>
    <n v="1110"/>
    <n v="1070"/>
    <n v="890"/>
    <n v="630"/>
    <n v="620"/>
    <n v="510"/>
    <n v="230"/>
    <n v="120"/>
    <n v="80"/>
    <n v="290"/>
    <n v="550"/>
  </r>
  <r>
    <x v="4"/>
    <x v="1"/>
    <x v="2"/>
    <x v="11"/>
    <n v="410"/>
    <n v="430"/>
    <n v="390"/>
    <n v="640"/>
    <n v="560"/>
    <n v="490"/>
    <n v="570"/>
    <n v="550"/>
    <n v="530"/>
    <n v="490"/>
    <n v="460"/>
    <n v="530"/>
    <n v="560"/>
    <n v="640"/>
    <n v="880"/>
    <n v="610"/>
    <n v="750"/>
    <n v="970"/>
    <n v="850"/>
    <n v="850"/>
    <n v="800"/>
  </r>
  <r>
    <x v="4"/>
    <x v="1"/>
    <x v="2"/>
    <x v="12"/>
    <n v="490"/>
    <n v="540"/>
    <n v="550"/>
    <n v="580"/>
    <n v="750"/>
    <n v="740"/>
    <n v="860"/>
    <n v="800"/>
    <n v="920"/>
    <n v="970"/>
    <n v="840"/>
    <n v="980"/>
    <n v="980"/>
    <n v="1220"/>
    <n v="1190"/>
    <n v="1550"/>
    <n v="2030"/>
    <n v="1640"/>
    <n v="1550"/>
    <n v="1830"/>
    <n v="2050"/>
  </r>
  <r>
    <x v="4"/>
    <x v="1"/>
    <x v="3"/>
    <x v="16"/>
    <n v="2220"/>
    <n v="2710"/>
    <n v="2830"/>
    <n v="3430"/>
    <n v="3810"/>
    <n v="4600"/>
    <n v="5290"/>
    <n v="5310"/>
    <n v="5700"/>
    <n v="6100"/>
    <n v="5990"/>
    <n v="6090"/>
    <n v="5930"/>
    <n v="5740"/>
    <n v="6040"/>
    <n v="8340"/>
    <n v="5920"/>
    <n v="4330"/>
    <n v="3480"/>
    <n v="4580"/>
    <n v="5600"/>
  </r>
  <r>
    <x v="4"/>
    <x v="1"/>
    <x v="4"/>
    <x v="13"/>
    <n v="340"/>
    <n v="340"/>
    <n v="330"/>
    <n v="380"/>
    <n v="340"/>
    <n v="360"/>
    <n v="340"/>
    <n v="350"/>
    <n v="410"/>
    <n v="510"/>
    <n v="490"/>
    <n v="500"/>
    <n v="460"/>
    <n v="360"/>
    <n v="420"/>
    <n v="380"/>
    <n v="300"/>
    <n v="280"/>
    <n v="300"/>
    <n v="270"/>
    <n v="250"/>
  </r>
  <r>
    <x v="4"/>
    <x v="1"/>
    <x v="5"/>
    <x v="14"/>
    <n v="4470"/>
    <n v="4310"/>
    <n v="4350"/>
    <n v="4570"/>
    <n v="3760"/>
    <n v="3760"/>
    <n v="3850"/>
    <n v="3730"/>
    <n v="3670"/>
    <n v="3950"/>
    <n v="4450"/>
    <n v="4360"/>
    <n v="4160"/>
    <n v="4030"/>
    <n v="3780"/>
    <n v="2640"/>
    <n v="1750"/>
    <n v="3000"/>
    <n v="4050"/>
    <n v="3810"/>
    <n v="3650"/>
  </r>
  <r>
    <x v="4"/>
    <x v="1"/>
    <x v="6"/>
    <x v="15"/>
    <n v="8070"/>
    <n v="8690"/>
    <n v="8860"/>
    <n v="9830"/>
    <n v="9250"/>
    <n v="10280"/>
    <n v="10990"/>
    <n v="10630"/>
    <n v="10900"/>
    <n v="11980"/>
    <n v="12130"/>
    <n v="12120"/>
    <n v="11640"/>
    <n v="11380"/>
    <n v="11510"/>
    <n v="12810"/>
    <n v="8840"/>
    <n v="8570"/>
    <n v="8780"/>
    <n v="9680"/>
    <n v="10380"/>
  </r>
  <r>
    <x v="5"/>
    <x v="0"/>
    <x v="0"/>
    <x v="0"/>
    <n v="2710"/>
    <n v="2890"/>
    <n v="3150"/>
    <n v="3330"/>
    <n v="3560"/>
    <n v="3800"/>
    <n v="3940"/>
    <n v="3870"/>
    <n v="4270"/>
    <n v="3950"/>
    <n v="3510"/>
    <n v="3560"/>
    <n v="3020"/>
    <n v="2580"/>
    <n v="2360"/>
    <n v="2060"/>
    <n v="1230"/>
    <n v="2510"/>
    <n v="2220"/>
    <n v="2250"/>
    <n v="2310"/>
  </r>
  <r>
    <x v="5"/>
    <x v="0"/>
    <x v="0"/>
    <x v="1"/>
    <n v="6190"/>
    <n v="7860"/>
    <n v="8960"/>
    <n v="9450"/>
    <n v="8750"/>
    <n v="7080"/>
    <n v="5880"/>
    <n v="9210"/>
    <n v="9080"/>
    <n v="8600"/>
    <n v="6540"/>
    <n v="5540"/>
    <n v="4540"/>
    <n v="3390"/>
    <n v="2560"/>
    <n v="1800"/>
    <n v="950"/>
    <n v="2130"/>
    <n v="3970"/>
    <n v="5190"/>
    <n v="4980"/>
  </r>
  <r>
    <x v="5"/>
    <x v="0"/>
    <x v="0"/>
    <x v="2"/>
    <n v="1780"/>
    <n v="1380"/>
    <n v="1680"/>
    <n v="1440"/>
    <n v="1710"/>
    <n v="1170"/>
    <n v="810"/>
    <n v="750"/>
    <n v="520"/>
    <n v="820"/>
    <n v="730"/>
    <n v="880"/>
    <n v="990"/>
    <n v="660"/>
    <n v="650"/>
    <n v="540"/>
    <n v="40"/>
    <n v="350"/>
    <n v="850"/>
    <n v="900"/>
    <n v="690"/>
  </r>
  <r>
    <x v="5"/>
    <x v="0"/>
    <x v="0"/>
    <x v="3"/>
    <n v="590"/>
    <n v="600"/>
    <n v="600"/>
    <n v="640"/>
    <n v="610"/>
    <n v="580"/>
    <n v="680"/>
    <n v="670"/>
    <n v="710"/>
    <n v="710"/>
    <n v="750"/>
    <n v="740"/>
    <n v="760"/>
    <n v="890"/>
    <n v="1030"/>
    <n v="1600"/>
    <n v="690"/>
    <n v="970"/>
    <n v="1120"/>
    <n v="980"/>
    <n v="830"/>
  </r>
  <r>
    <x v="5"/>
    <x v="0"/>
    <x v="1"/>
    <x v="4"/>
    <n v="11260"/>
    <n v="12720"/>
    <n v="14380"/>
    <n v="14860"/>
    <n v="14620"/>
    <n v="12620"/>
    <n v="11310"/>
    <n v="14500"/>
    <n v="14570"/>
    <n v="14070"/>
    <n v="11520"/>
    <n v="10720"/>
    <n v="9310"/>
    <n v="7520"/>
    <n v="6590"/>
    <n v="6000"/>
    <n v="2910"/>
    <n v="5960"/>
    <n v="8160"/>
    <n v="9310"/>
    <n v="8810"/>
  </r>
  <r>
    <x v="5"/>
    <x v="0"/>
    <x v="2"/>
    <x v="5"/>
    <n v="5710"/>
    <n v="5670"/>
    <n v="7290"/>
    <n v="10290"/>
    <n v="12610"/>
    <n v="9370"/>
    <n v="6780"/>
    <n v="6470"/>
    <n v="7360"/>
    <n v="8970"/>
    <n v="9280"/>
    <n v="10330"/>
    <n v="10040"/>
    <n v="8920"/>
    <n v="10700"/>
    <n v="8490"/>
    <n v="80"/>
    <n v="7530"/>
    <n v="30330"/>
    <n v="24880"/>
    <n v="15230"/>
  </r>
  <r>
    <x v="5"/>
    <x v="0"/>
    <x v="2"/>
    <x v="6"/>
    <n v="700"/>
    <n v="730"/>
    <n v="1310"/>
    <n v="1890"/>
    <n v="3900"/>
    <n v="2580"/>
    <n v="1080"/>
    <n v="1140"/>
    <n v="1030"/>
    <n v="1390"/>
    <n v="1340"/>
    <n v="1680"/>
    <n v="1460"/>
    <n v="1190"/>
    <n v="1170"/>
    <n v="860"/>
    <n v="10"/>
    <n v="1010"/>
    <n v="3640"/>
    <n v="1960"/>
    <n v="920"/>
  </r>
  <r>
    <x v="5"/>
    <x v="0"/>
    <x v="2"/>
    <x v="7"/>
    <n v="3150"/>
    <n v="3250"/>
    <n v="4020"/>
    <n v="6040"/>
    <n v="6320"/>
    <n v="4570"/>
    <n v="3650"/>
    <n v="3320"/>
    <n v="4300"/>
    <n v="5290"/>
    <n v="5670"/>
    <n v="6480"/>
    <n v="6550"/>
    <n v="6100"/>
    <n v="7710"/>
    <n v="6210"/>
    <n v="30"/>
    <n v="5240"/>
    <n v="22950"/>
    <n v="20100"/>
    <n v="12770"/>
  </r>
  <r>
    <x v="5"/>
    <x v="0"/>
    <x v="2"/>
    <x v="8"/>
    <n v="1860"/>
    <n v="1690"/>
    <n v="1960"/>
    <n v="2360"/>
    <n v="2390"/>
    <n v="2230"/>
    <n v="2050"/>
    <n v="2010"/>
    <n v="2030"/>
    <n v="2290"/>
    <n v="2270"/>
    <n v="2170"/>
    <n v="2030"/>
    <n v="1640"/>
    <n v="1820"/>
    <n v="1420"/>
    <n v="50"/>
    <n v="1290"/>
    <n v="3740"/>
    <n v="2820"/>
    <n v="1540"/>
  </r>
  <r>
    <x v="5"/>
    <x v="0"/>
    <x v="2"/>
    <x v="9"/>
    <n v="2820"/>
    <n v="6250"/>
    <n v="8140"/>
    <n v="11260"/>
    <n v="11850"/>
    <n v="5450"/>
    <n v="7660"/>
    <n v="13140"/>
    <n v="11100"/>
    <n v="5920"/>
    <n v="4690"/>
    <n v="3690"/>
    <n v="3120"/>
    <n v="2650"/>
    <n v="3200"/>
    <n v="2790"/>
    <n v="1150"/>
    <n v="3360"/>
    <n v="6960"/>
    <n v="8490"/>
    <n v="8170"/>
  </r>
  <r>
    <x v="5"/>
    <x v="0"/>
    <x v="2"/>
    <x v="10"/>
    <n v="1350"/>
    <n v="1820"/>
    <n v="2510"/>
    <n v="4210"/>
    <n v="5520"/>
    <n v="5390"/>
    <n v="8920"/>
    <n v="12790"/>
    <n v="12510"/>
    <n v="9690"/>
    <n v="8330"/>
    <n v="6700"/>
    <n v="5360"/>
    <n v="5220"/>
    <n v="5560"/>
    <n v="5870"/>
    <n v="80"/>
    <n v="2630"/>
    <n v="11570"/>
    <n v="13620"/>
    <n v="13930"/>
  </r>
  <r>
    <x v="5"/>
    <x v="0"/>
    <x v="2"/>
    <x v="11"/>
    <n v="4390"/>
    <n v="4740"/>
    <n v="5180"/>
    <n v="7030"/>
    <n v="5530"/>
    <n v="5360"/>
    <n v="6070"/>
    <n v="6620"/>
    <n v="6600"/>
    <n v="5760"/>
    <n v="6040"/>
    <n v="6860"/>
    <n v="7550"/>
    <n v="7160"/>
    <n v="8530"/>
    <n v="12050"/>
    <n v="810"/>
    <n v="4410"/>
    <n v="10880"/>
    <n v="8190"/>
    <n v="5990"/>
  </r>
  <r>
    <x v="5"/>
    <x v="0"/>
    <x v="2"/>
    <x v="12"/>
    <n v="1680"/>
    <n v="1410"/>
    <n v="1230"/>
    <n v="1020"/>
    <n v="900"/>
    <n v="660"/>
    <n v="780"/>
    <n v="960"/>
    <n v="960"/>
    <n v="980"/>
    <n v="850"/>
    <n v="1020"/>
    <n v="910"/>
    <n v="950"/>
    <n v="1130"/>
    <n v="1490"/>
    <n v="890"/>
    <n v="3080"/>
    <n v="6060"/>
    <n v="4910"/>
    <n v="2890"/>
  </r>
  <r>
    <x v="5"/>
    <x v="0"/>
    <x v="3"/>
    <x v="4"/>
    <n v="15960"/>
    <n v="19890"/>
    <n v="24350"/>
    <n v="33800"/>
    <n v="36410"/>
    <n v="26240"/>
    <n v="30210"/>
    <n v="39980"/>
    <n v="38530"/>
    <n v="31320"/>
    <n v="29190"/>
    <n v="28600"/>
    <n v="26970"/>
    <n v="24900"/>
    <n v="29120"/>
    <n v="30680"/>
    <n v="3000"/>
    <n v="21010"/>
    <n v="65790"/>
    <n v="60080"/>
    <n v="46220"/>
  </r>
  <r>
    <x v="5"/>
    <x v="0"/>
    <x v="4"/>
    <x v="13"/>
    <n v="3480"/>
    <n v="4090"/>
    <n v="5040"/>
    <n v="7530"/>
    <n v="7230"/>
    <n v="5410"/>
    <n v="8500"/>
    <n v="13060"/>
    <n v="10600"/>
    <n v="5830"/>
    <n v="4330"/>
    <n v="3390"/>
    <n v="2920"/>
    <n v="2990"/>
    <n v="3230"/>
    <n v="2530"/>
    <n v="1420"/>
    <n v="3060"/>
    <n v="6380"/>
    <n v="7490"/>
    <n v="7420"/>
  </r>
  <r>
    <x v="5"/>
    <x v="0"/>
    <x v="5"/>
    <x v="14"/>
    <n v="7980"/>
    <n v="8630"/>
    <n v="8260"/>
    <n v="8660"/>
    <n v="9040"/>
    <n v="8400"/>
    <n v="9360"/>
    <n v="8250"/>
    <n v="8580"/>
    <n v="7680"/>
    <n v="7410"/>
    <n v="8120"/>
    <n v="8770"/>
    <n v="8340"/>
    <n v="8740"/>
    <n v="10860"/>
    <n v="5570"/>
    <n v="6110"/>
    <n v="6840"/>
    <n v="6560"/>
    <n v="7100"/>
  </r>
  <r>
    <x v="5"/>
    <x v="0"/>
    <x v="6"/>
    <x v="15"/>
    <n v="39980"/>
    <n v="47170"/>
    <n v="53830"/>
    <n v="66150"/>
    <n v="69710"/>
    <n v="57920"/>
    <n v="64930"/>
    <n v="77980"/>
    <n v="74380"/>
    <n v="60030"/>
    <n v="53290"/>
    <n v="51540"/>
    <n v="48640"/>
    <n v="44190"/>
    <n v="48080"/>
    <n v="50400"/>
    <n v="12970"/>
    <n v="36130"/>
    <n v="87180"/>
    <n v="83440"/>
    <n v="69540"/>
  </r>
  <r>
    <x v="5"/>
    <x v="1"/>
    <x v="0"/>
    <x v="0"/>
    <n v="370"/>
    <n v="390"/>
    <n v="430"/>
    <n v="510"/>
    <n v="490"/>
    <n v="610"/>
    <n v="600"/>
    <n v="580"/>
    <n v="620"/>
    <n v="710"/>
    <n v="780"/>
    <n v="700"/>
    <n v="710"/>
    <n v="620"/>
    <n v="620"/>
    <n v="600"/>
    <n v="310"/>
    <n v="550"/>
    <n v="560"/>
    <n v="510"/>
    <n v="530"/>
  </r>
  <r>
    <x v="5"/>
    <x v="1"/>
    <x v="0"/>
    <x v="1"/>
    <n v="790"/>
    <n v="770"/>
    <n v="830"/>
    <n v="890"/>
    <n v="900"/>
    <n v="1230"/>
    <n v="1110"/>
    <n v="1170"/>
    <n v="1190"/>
    <n v="1380"/>
    <n v="1530"/>
    <n v="1740"/>
    <n v="1510"/>
    <n v="1090"/>
    <n v="860"/>
    <n v="700"/>
    <n v="350"/>
    <n v="500"/>
    <n v="440"/>
    <n v="520"/>
    <n v="660"/>
  </r>
  <r>
    <x v="5"/>
    <x v="1"/>
    <x v="0"/>
    <x v="2"/>
    <n v="20"/>
    <n v="20"/>
    <n v="10"/>
    <n v="10"/>
    <n v="10"/>
    <n v="10"/>
    <n v="10"/>
    <n v="20"/>
    <n v="10"/>
    <n v="10"/>
    <n v="10"/>
    <n v="20"/>
    <n v="10"/>
    <n v="10"/>
    <n v="20"/>
    <n v="10"/>
    <n v="0"/>
    <n v="10"/>
    <n v="10"/>
    <n v="10"/>
    <n v="20"/>
  </r>
  <r>
    <x v="5"/>
    <x v="1"/>
    <x v="0"/>
    <x v="3"/>
    <n v="800"/>
    <n v="700"/>
    <n v="680"/>
    <n v="640"/>
    <n v="670"/>
    <n v="760"/>
    <n v="750"/>
    <n v="780"/>
    <n v="770"/>
    <n v="920"/>
    <n v="920"/>
    <n v="990"/>
    <n v="960"/>
    <n v="930"/>
    <n v="1060"/>
    <n v="1020"/>
    <n v="660"/>
    <n v="1050"/>
    <n v="1110"/>
    <n v="930"/>
    <n v="1000"/>
  </r>
  <r>
    <x v="5"/>
    <x v="1"/>
    <x v="1"/>
    <x v="4"/>
    <n v="1980"/>
    <n v="1880"/>
    <n v="1940"/>
    <n v="2040"/>
    <n v="2070"/>
    <n v="2610"/>
    <n v="2470"/>
    <n v="2560"/>
    <n v="2590"/>
    <n v="3020"/>
    <n v="3240"/>
    <n v="3460"/>
    <n v="3190"/>
    <n v="2650"/>
    <n v="2550"/>
    <n v="2320"/>
    <n v="1310"/>
    <n v="2100"/>
    <n v="2120"/>
    <n v="1970"/>
    <n v="2210"/>
  </r>
  <r>
    <x v="5"/>
    <x v="1"/>
    <x v="2"/>
    <x v="5"/>
    <n v="2160"/>
    <n v="2670"/>
    <n v="2500"/>
    <n v="2210"/>
    <n v="2660"/>
    <n v="3590"/>
    <n v="3970"/>
    <n v="3590"/>
    <n v="3370"/>
    <n v="3730"/>
    <n v="3680"/>
    <n v="3720"/>
    <n v="3830"/>
    <n v="3960"/>
    <n v="3930"/>
    <n v="4150"/>
    <n v="2430"/>
    <n v="1540"/>
    <n v="830"/>
    <n v="1690"/>
    <n v="2930"/>
  </r>
  <r>
    <x v="5"/>
    <x v="1"/>
    <x v="2"/>
    <x v="6"/>
    <n v="270"/>
    <n v="340"/>
    <n v="290"/>
    <n v="350"/>
    <n v="450"/>
    <n v="750"/>
    <n v="930"/>
    <n v="610"/>
    <n v="590"/>
    <n v="700"/>
    <n v="760"/>
    <n v="900"/>
    <n v="1050"/>
    <n v="1310"/>
    <n v="1160"/>
    <n v="950"/>
    <n v="420"/>
    <n v="340"/>
    <n v="210"/>
    <n v="450"/>
    <n v="750"/>
  </r>
  <r>
    <x v="5"/>
    <x v="1"/>
    <x v="2"/>
    <x v="7"/>
    <n v="1230"/>
    <n v="1650"/>
    <n v="1620"/>
    <n v="1310"/>
    <n v="1550"/>
    <n v="1990"/>
    <n v="2270"/>
    <n v="2120"/>
    <n v="1980"/>
    <n v="2040"/>
    <n v="1770"/>
    <n v="1640"/>
    <n v="1680"/>
    <n v="1880"/>
    <n v="2020"/>
    <n v="2350"/>
    <n v="1510"/>
    <n v="820"/>
    <n v="410"/>
    <n v="830"/>
    <n v="1580"/>
  </r>
  <r>
    <x v="5"/>
    <x v="1"/>
    <x v="2"/>
    <x v="8"/>
    <n v="660"/>
    <n v="690"/>
    <n v="580"/>
    <n v="550"/>
    <n v="660"/>
    <n v="850"/>
    <n v="770"/>
    <n v="860"/>
    <n v="800"/>
    <n v="990"/>
    <n v="1140"/>
    <n v="1180"/>
    <n v="1110"/>
    <n v="770"/>
    <n v="750"/>
    <n v="850"/>
    <n v="500"/>
    <n v="380"/>
    <n v="210"/>
    <n v="400"/>
    <n v="610"/>
  </r>
  <r>
    <x v="5"/>
    <x v="1"/>
    <x v="2"/>
    <x v="9"/>
    <n v="720"/>
    <n v="760"/>
    <n v="1050"/>
    <n v="1460"/>
    <n v="2360"/>
    <n v="2560"/>
    <n v="2020"/>
    <n v="2180"/>
    <n v="3810"/>
    <n v="5140"/>
    <n v="5080"/>
    <n v="4420"/>
    <n v="2940"/>
    <n v="2120"/>
    <n v="1880"/>
    <n v="1400"/>
    <n v="1210"/>
    <n v="880"/>
    <n v="680"/>
    <n v="880"/>
    <n v="1370"/>
  </r>
  <r>
    <x v="5"/>
    <x v="1"/>
    <x v="2"/>
    <x v="10"/>
    <n v="390"/>
    <n v="320"/>
    <n v="690"/>
    <n v="1440"/>
    <n v="2040"/>
    <n v="2920"/>
    <n v="2890"/>
    <n v="3240"/>
    <n v="4600"/>
    <n v="5850"/>
    <n v="5480"/>
    <n v="5050"/>
    <n v="4240"/>
    <n v="3080"/>
    <n v="2880"/>
    <n v="2840"/>
    <n v="980"/>
    <n v="660"/>
    <n v="480"/>
    <n v="2120"/>
    <n v="4570"/>
  </r>
  <r>
    <x v="5"/>
    <x v="1"/>
    <x v="2"/>
    <x v="11"/>
    <n v="1730"/>
    <n v="1600"/>
    <n v="1290"/>
    <n v="2700"/>
    <n v="1980"/>
    <n v="1930"/>
    <n v="1780"/>
    <n v="1510"/>
    <n v="1530"/>
    <n v="1830"/>
    <n v="1490"/>
    <n v="2030"/>
    <n v="1950"/>
    <n v="2090"/>
    <n v="2610"/>
    <n v="1540"/>
    <n v="1380"/>
    <n v="1980"/>
    <n v="2090"/>
    <n v="1750"/>
    <n v="1980"/>
  </r>
  <r>
    <x v="5"/>
    <x v="1"/>
    <x v="2"/>
    <x v="12"/>
    <n v="930"/>
    <n v="970"/>
    <n v="1100"/>
    <n v="1410"/>
    <n v="1790"/>
    <n v="2130"/>
    <n v="2030"/>
    <n v="1860"/>
    <n v="2430"/>
    <n v="2730"/>
    <n v="2320"/>
    <n v="2640"/>
    <n v="2810"/>
    <n v="3250"/>
    <n v="3220"/>
    <n v="3100"/>
    <n v="3670"/>
    <n v="3460"/>
    <n v="2600"/>
    <n v="4800"/>
    <n v="4490"/>
  </r>
  <r>
    <x v="5"/>
    <x v="1"/>
    <x v="3"/>
    <x v="16"/>
    <n v="5920"/>
    <n v="6320"/>
    <n v="6620"/>
    <n v="9230"/>
    <n v="10820"/>
    <n v="13130"/>
    <n v="12680"/>
    <n v="12380"/>
    <n v="15730"/>
    <n v="19280"/>
    <n v="18050"/>
    <n v="17850"/>
    <n v="15770"/>
    <n v="14490"/>
    <n v="14540"/>
    <n v="13030"/>
    <n v="9670"/>
    <n v="8510"/>
    <n v="6670"/>
    <n v="11250"/>
    <n v="15340"/>
  </r>
  <r>
    <x v="5"/>
    <x v="1"/>
    <x v="4"/>
    <x v="13"/>
    <n v="1370"/>
    <n v="1450"/>
    <n v="1490"/>
    <n v="1580"/>
    <n v="1940"/>
    <n v="2270"/>
    <n v="2020"/>
    <n v="2310"/>
    <n v="3440"/>
    <n v="4810"/>
    <n v="5420"/>
    <n v="5800"/>
    <n v="5200"/>
    <n v="3830"/>
    <n v="3380"/>
    <n v="2810"/>
    <n v="2330"/>
    <n v="1870"/>
    <n v="2030"/>
    <n v="1930"/>
    <n v="2280"/>
  </r>
  <r>
    <x v="5"/>
    <x v="1"/>
    <x v="5"/>
    <x v="14"/>
    <n v="9570"/>
    <n v="9650"/>
    <n v="9550"/>
    <n v="9870"/>
    <n v="8620"/>
    <n v="8670"/>
    <n v="9580"/>
    <n v="9090"/>
    <n v="9670"/>
    <n v="10800"/>
    <n v="11330"/>
    <n v="11930"/>
    <n v="11730"/>
    <n v="10280"/>
    <n v="9320"/>
    <n v="6350"/>
    <n v="4410"/>
    <n v="7940"/>
    <n v="9610"/>
    <n v="9020"/>
    <n v="9310"/>
  </r>
  <r>
    <x v="5"/>
    <x v="1"/>
    <x v="6"/>
    <x v="15"/>
    <n v="20780"/>
    <n v="21660"/>
    <n v="22450"/>
    <n v="24970"/>
    <n v="25380"/>
    <n v="29060"/>
    <n v="28500"/>
    <n v="27200"/>
    <n v="32240"/>
    <n v="41280"/>
    <n v="39220"/>
    <n v="39920"/>
    <n v="36630"/>
    <n v="32210"/>
    <n v="30590"/>
    <n v="25240"/>
    <n v="18030"/>
    <n v="20410"/>
    <n v="20440"/>
    <n v="24170"/>
    <n v="29140"/>
  </r>
  <r>
    <x v="6"/>
    <x v="0"/>
    <x v="0"/>
    <x v="0"/>
    <n v="180"/>
    <n v="220"/>
    <n v="200"/>
    <n v="240"/>
    <n v="290"/>
    <n v="280"/>
    <n v="190"/>
    <n v="240"/>
    <n v="240"/>
    <n v="220"/>
    <n v="220"/>
    <n v="200"/>
    <n v="200"/>
    <n v="140"/>
    <n v="160"/>
    <n v="130"/>
    <n v="80"/>
    <n v="180"/>
    <n v="130"/>
    <n v="130"/>
    <n v="140"/>
  </r>
  <r>
    <x v="6"/>
    <x v="0"/>
    <x v="0"/>
    <x v="1"/>
    <n v="190"/>
    <n v="230"/>
    <n v="260"/>
    <n v="270"/>
    <n v="310"/>
    <n v="270"/>
    <n v="150"/>
    <n v="190"/>
    <n v="160"/>
    <n v="110"/>
    <n v="120"/>
    <n v="130"/>
    <n v="210"/>
    <n v="340"/>
    <n v="580"/>
    <n v="450"/>
    <n v="160"/>
    <n v="710"/>
    <n v="710"/>
    <n v="870"/>
    <n v="960"/>
  </r>
  <r>
    <x v="6"/>
    <x v="0"/>
    <x v="0"/>
    <x v="2"/>
    <n v="300"/>
    <n v="200"/>
    <n v="240"/>
    <n v="230"/>
    <n v="300"/>
    <n v="390"/>
    <n v="370"/>
    <n v="370"/>
    <n v="380"/>
    <n v="800"/>
    <n v="290"/>
    <n v="370"/>
    <n v="640"/>
    <n v="520"/>
    <n v="530"/>
    <n v="420"/>
    <n v="0"/>
    <n v="70"/>
    <n v="340"/>
    <n v="280"/>
    <n v="250"/>
  </r>
  <r>
    <x v="6"/>
    <x v="0"/>
    <x v="0"/>
    <x v="3"/>
    <n v="20"/>
    <n v="20"/>
    <n v="40"/>
    <n v="30"/>
    <n v="40"/>
    <n v="40"/>
    <n v="40"/>
    <n v="30"/>
    <n v="30"/>
    <n v="30"/>
    <n v="40"/>
    <n v="30"/>
    <n v="30"/>
    <n v="50"/>
    <n v="40"/>
    <n v="60"/>
    <n v="20"/>
    <n v="40"/>
    <n v="60"/>
    <n v="40"/>
    <n v="40"/>
  </r>
  <r>
    <x v="6"/>
    <x v="0"/>
    <x v="1"/>
    <x v="4"/>
    <n v="690"/>
    <n v="670"/>
    <n v="740"/>
    <n v="760"/>
    <n v="930"/>
    <n v="980"/>
    <n v="740"/>
    <n v="830"/>
    <n v="810"/>
    <n v="1150"/>
    <n v="670"/>
    <n v="720"/>
    <n v="1070"/>
    <n v="1050"/>
    <n v="1300"/>
    <n v="1060"/>
    <n v="260"/>
    <n v="1010"/>
    <n v="1240"/>
    <n v="1310"/>
    <n v="1390"/>
  </r>
  <r>
    <x v="6"/>
    <x v="0"/>
    <x v="2"/>
    <x v="5"/>
    <n v="690"/>
    <n v="720"/>
    <n v="850"/>
    <n v="1010"/>
    <n v="1050"/>
    <n v="930"/>
    <n v="710"/>
    <n v="850"/>
    <n v="820"/>
    <n v="960"/>
    <n v="1410"/>
    <n v="1280"/>
    <n v="1310"/>
    <n v="1600"/>
    <n v="1700"/>
    <n v="1140"/>
    <n v="30"/>
    <n v="1320"/>
    <n v="1990"/>
    <n v="1500"/>
    <n v="710"/>
  </r>
  <r>
    <x v="6"/>
    <x v="0"/>
    <x v="2"/>
    <x v="6"/>
    <n v="30"/>
    <n v="50"/>
    <n v="90"/>
    <n v="80"/>
    <n v="170"/>
    <n v="80"/>
    <n v="40"/>
    <n v="40"/>
    <n v="30"/>
    <n v="30"/>
    <n v="30"/>
    <n v="30"/>
    <n v="40"/>
    <n v="90"/>
    <n v="110"/>
    <n v="110"/>
    <n v="10"/>
    <n v="190"/>
    <n v="290"/>
    <n v="110"/>
    <n v="50"/>
  </r>
  <r>
    <x v="6"/>
    <x v="0"/>
    <x v="2"/>
    <x v="7"/>
    <n v="420"/>
    <n v="450"/>
    <n v="540"/>
    <n v="670"/>
    <n v="680"/>
    <n v="680"/>
    <n v="490"/>
    <n v="640"/>
    <n v="580"/>
    <n v="740"/>
    <n v="1120"/>
    <n v="970"/>
    <n v="1020"/>
    <n v="1230"/>
    <n v="1360"/>
    <n v="830"/>
    <n v="10"/>
    <n v="960"/>
    <n v="1360"/>
    <n v="1140"/>
    <n v="490"/>
  </r>
  <r>
    <x v="6"/>
    <x v="0"/>
    <x v="2"/>
    <x v="8"/>
    <n v="240"/>
    <n v="220"/>
    <n v="220"/>
    <n v="250"/>
    <n v="200"/>
    <n v="170"/>
    <n v="170"/>
    <n v="170"/>
    <n v="210"/>
    <n v="200"/>
    <n v="260"/>
    <n v="290"/>
    <n v="250"/>
    <n v="280"/>
    <n v="240"/>
    <n v="200"/>
    <n v="20"/>
    <n v="160"/>
    <n v="350"/>
    <n v="260"/>
    <n v="170"/>
  </r>
  <r>
    <x v="6"/>
    <x v="0"/>
    <x v="2"/>
    <x v="9"/>
    <n v="100"/>
    <n v="270"/>
    <n v="270"/>
    <n v="290"/>
    <n v="360"/>
    <n v="220"/>
    <n v="270"/>
    <n v="230"/>
    <n v="260"/>
    <n v="150"/>
    <n v="180"/>
    <n v="210"/>
    <n v="190"/>
    <n v="200"/>
    <n v="320"/>
    <n v="130"/>
    <n v="60"/>
    <n v="200"/>
    <n v="390"/>
    <n v="410"/>
    <n v="530"/>
  </r>
  <r>
    <x v="6"/>
    <x v="0"/>
    <x v="2"/>
    <x v="10"/>
    <n v="50"/>
    <n v="60"/>
    <n v="70"/>
    <n v="90"/>
    <n v="110"/>
    <n v="140"/>
    <n v="150"/>
    <n v="380"/>
    <n v="450"/>
    <n v="460"/>
    <n v="510"/>
    <n v="480"/>
    <n v="490"/>
    <n v="470"/>
    <n v="490"/>
    <n v="380"/>
    <n v="10"/>
    <n v="140"/>
    <n v="600"/>
    <n v="720"/>
    <n v="490"/>
  </r>
  <r>
    <x v="6"/>
    <x v="0"/>
    <x v="2"/>
    <x v="11"/>
    <n v="320"/>
    <n v="300"/>
    <n v="250"/>
    <n v="390"/>
    <n v="340"/>
    <n v="300"/>
    <n v="280"/>
    <n v="280"/>
    <n v="310"/>
    <n v="290"/>
    <n v="350"/>
    <n v="420"/>
    <n v="520"/>
    <n v="590"/>
    <n v="740"/>
    <n v="1080"/>
    <n v="70"/>
    <n v="460"/>
    <n v="890"/>
    <n v="710"/>
    <n v="530"/>
  </r>
  <r>
    <x v="6"/>
    <x v="0"/>
    <x v="2"/>
    <x v="12"/>
    <n v="120"/>
    <n v="70"/>
    <n v="30"/>
    <n v="40"/>
    <n v="40"/>
    <n v="50"/>
    <n v="50"/>
    <n v="30"/>
    <n v="60"/>
    <n v="50"/>
    <n v="50"/>
    <n v="60"/>
    <n v="60"/>
    <n v="150"/>
    <n v="220"/>
    <n v="1350"/>
    <n v="620"/>
    <n v="1470"/>
    <n v="1260"/>
    <n v="880"/>
    <n v="620"/>
  </r>
  <r>
    <x v="6"/>
    <x v="0"/>
    <x v="3"/>
    <x v="4"/>
    <n v="1280"/>
    <n v="1410"/>
    <n v="1470"/>
    <n v="1810"/>
    <n v="1900"/>
    <n v="1640"/>
    <n v="1450"/>
    <n v="1770"/>
    <n v="1900"/>
    <n v="1920"/>
    <n v="2500"/>
    <n v="2440"/>
    <n v="2560"/>
    <n v="3000"/>
    <n v="3470"/>
    <n v="4070"/>
    <n v="790"/>
    <n v="3590"/>
    <n v="5130"/>
    <n v="4220"/>
    <n v="2880"/>
  </r>
  <r>
    <x v="6"/>
    <x v="0"/>
    <x v="4"/>
    <x v="13"/>
    <n v="170"/>
    <n v="190"/>
    <n v="190"/>
    <n v="240"/>
    <n v="260"/>
    <n v="250"/>
    <n v="250"/>
    <n v="250"/>
    <n v="230"/>
    <n v="160"/>
    <n v="170"/>
    <n v="170"/>
    <n v="170"/>
    <n v="150"/>
    <n v="140"/>
    <n v="140"/>
    <n v="70"/>
    <n v="140"/>
    <n v="210"/>
    <n v="230"/>
    <n v="340"/>
  </r>
  <r>
    <x v="6"/>
    <x v="0"/>
    <x v="5"/>
    <x v="14"/>
    <n v="970"/>
    <n v="1010"/>
    <n v="940"/>
    <n v="1010"/>
    <n v="1100"/>
    <n v="1030"/>
    <n v="950"/>
    <n v="850"/>
    <n v="850"/>
    <n v="930"/>
    <n v="850"/>
    <n v="810"/>
    <n v="870"/>
    <n v="880"/>
    <n v="930"/>
    <n v="1210"/>
    <n v="480"/>
    <n v="610"/>
    <n v="650"/>
    <n v="610"/>
    <n v="700"/>
  </r>
  <r>
    <x v="6"/>
    <x v="0"/>
    <x v="6"/>
    <x v="15"/>
    <n v="3170"/>
    <n v="3400"/>
    <n v="3440"/>
    <n v="3900"/>
    <n v="4290"/>
    <n v="4010"/>
    <n v="3470"/>
    <n v="3780"/>
    <n v="3920"/>
    <n v="4190"/>
    <n v="4210"/>
    <n v="4210"/>
    <n v="4700"/>
    <n v="5110"/>
    <n v="5880"/>
    <n v="6510"/>
    <n v="1610"/>
    <n v="5350"/>
    <n v="7220"/>
    <n v="6370"/>
    <n v="5320"/>
  </r>
  <r>
    <x v="6"/>
    <x v="1"/>
    <x v="0"/>
    <x v="0"/>
    <n v="40"/>
    <n v="50"/>
    <n v="40"/>
    <n v="40"/>
    <n v="40"/>
    <n v="50"/>
    <n v="70"/>
    <n v="50"/>
    <n v="40"/>
    <n v="50"/>
    <n v="50"/>
    <n v="40"/>
    <n v="40"/>
    <n v="40"/>
    <n v="40"/>
    <n v="30"/>
    <n v="30"/>
    <n v="60"/>
    <n v="40"/>
    <n v="30"/>
    <n v="50"/>
  </r>
  <r>
    <x v="6"/>
    <x v="1"/>
    <x v="0"/>
    <x v="1"/>
    <n v="30"/>
    <n v="30"/>
    <n v="40"/>
    <n v="40"/>
    <n v="50"/>
    <n v="60"/>
    <n v="70"/>
    <n v="80"/>
    <n v="60"/>
    <n v="60"/>
    <n v="60"/>
    <n v="50"/>
    <n v="50"/>
    <n v="60"/>
    <n v="110"/>
    <n v="230"/>
    <n v="130"/>
    <n v="150"/>
    <n v="120"/>
    <n v="110"/>
    <n v="170"/>
  </r>
  <r>
    <x v="6"/>
    <x v="1"/>
    <x v="0"/>
    <x v="2"/>
    <n v="0"/>
    <n v="0"/>
    <n v="0"/>
    <n v="10"/>
    <n v="0"/>
    <n v="0"/>
    <n v="0"/>
    <n v="0"/>
    <n v="0"/>
    <n v="0"/>
    <n v="0"/>
    <n v="0"/>
    <n v="0"/>
    <n v="0"/>
    <n v="0"/>
    <n v="0"/>
    <n v="0"/>
    <n v="0"/>
    <n v="0"/>
    <n v="0"/>
    <n v="0"/>
  </r>
  <r>
    <x v="6"/>
    <x v="1"/>
    <x v="0"/>
    <x v="3"/>
    <n v="50"/>
    <n v="50"/>
    <n v="40"/>
    <n v="40"/>
    <n v="30"/>
    <n v="50"/>
    <n v="50"/>
    <n v="60"/>
    <n v="30"/>
    <n v="50"/>
    <n v="40"/>
    <n v="50"/>
    <n v="40"/>
    <n v="50"/>
    <n v="50"/>
    <n v="50"/>
    <n v="30"/>
    <n v="70"/>
    <n v="70"/>
    <n v="40"/>
    <n v="60"/>
  </r>
  <r>
    <x v="6"/>
    <x v="1"/>
    <x v="1"/>
    <x v="4"/>
    <n v="120"/>
    <n v="130"/>
    <n v="110"/>
    <n v="120"/>
    <n v="120"/>
    <n v="160"/>
    <n v="180"/>
    <n v="180"/>
    <n v="140"/>
    <n v="160"/>
    <n v="150"/>
    <n v="140"/>
    <n v="130"/>
    <n v="160"/>
    <n v="190"/>
    <n v="320"/>
    <n v="190"/>
    <n v="280"/>
    <n v="240"/>
    <n v="190"/>
    <n v="280"/>
  </r>
  <r>
    <x v="6"/>
    <x v="1"/>
    <x v="2"/>
    <x v="5"/>
    <n v="210"/>
    <n v="280"/>
    <n v="290"/>
    <n v="310"/>
    <n v="330"/>
    <n v="440"/>
    <n v="490"/>
    <n v="490"/>
    <n v="500"/>
    <n v="480"/>
    <n v="540"/>
    <n v="380"/>
    <n v="380"/>
    <n v="410"/>
    <n v="550"/>
    <n v="990"/>
    <n v="370"/>
    <n v="210"/>
    <n v="130"/>
    <n v="170"/>
    <n v="190"/>
  </r>
  <r>
    <x v="6"/>
    <x v="1"/>
    <x v="2"/>
    <x v="6"/>
    <n v="30"/>
    <n v="30"/>
    <n v="40"/>
    <n v="30"/>
    <n v="20"/>
    <n v="50"/>
    <n v="50"/>
    <n v="40"/>
    <n v="20"/>
    <n v="20"/>
    <n v="20"/>
    <n v="20"/>
    <n v="20"/>
    <n v="30"/>
    <n v="50"/>
    <n v="120"/>
    <n v="70"/>
    <n v="60"/>
    <n v="30"/>
    <n v="40"/>
    <n v="50"/>
  </r>
  <r>
    <x v="6"/>
    <x v="1"/>
    <x v="2"/>
    <x v="7"/>
    <n v="100"/>
    <n v="170"/>
    <n v="170"/>
    <n v="210"/>
    <n v="220"/>
    <n v="290"/>
    <n v="340"/>
    <n v="360"/>
    <n v="390"/>
    <n v="380"/>
    <n v="410"/>
    <n v="260"/>
    <n v="250"/>
    <n v="290"/>
    <n v="360"/>
    <n v="690"/>
    <n v="220"/>
    <n v="80"/>
    <n v="60"/>
    <n v="80"/>
    <n v="80"/>
  </r>
  <r>
    <x v="6"/>
    <x v="1"/>
    <x v="2"/>
    <x v="8"/>
    <n v="70"/>
    <n v="70"/>
    <n v="90"/>
    <n v="70"/>
    <n v="90"/>
    <n v="100"/>
    <n v="100"/>
    <n v="90"/>
    <n v="90"/>
    <n v="80"/>
    <n v="110"/>
    <n v="100"/>
    <n v="110"/>
    <n v="90"/>
    <n v="140"/>
    <n v="180"/>
    <n v="80"/>
    <n v="70"/>
    <n v="40"/>
    <n v="50"/>
    <n v="50"/>
  </r>
  <r>
    <x v="6"/>
    <x v="1"/>
    <x v="2"/>
    <x v="9"/>
    <n v="20"/>
    <n v="40"/>
    <n v="60"/>
    <n v="70"/>
    <n v="60"/>
    <n v="100"/>
    <n v="90"/>
    <n v="80"/>
    <n v="50"/>
    <n v="100"/>
    <n v="80"/>
    <n v="70"/>
    <n v="40"/>
    <n v="50"/>
    <n v="60"/>
    <n v="30"/>
    <n v="50"/>
    <n v="30"/>
    <n v="20"/>
    <n v="40"/>
    <n v="50"/>
  </r>
  <r>
    <x v="6"/>
    <x v="1"/>
    <x v="2"/>
    <x v="10"/>
    <n v="20"/>
    <n v="10"/>
    <n v="30"/>
    <n v="50"/>
    <n v="70"/>
    <n v="120"/>
    <n v="210"/>
    <n v="230"/>
    <n v="270"/>
    <n v="330"/>
    <n v="380"/>
    <n v="410"/>
    <n v="370"/>
    <n v="260"/>
    <n v="310"/>
    <n v="290"/>
    <n v="110"/>
    <n v="40"/>
    <n v="30"/>
    <n v="100"/>
    <n v="220"/>
  </r>
  <r>
    <x v="6"/>
    <x v="1"/>
    <x v="2"/>
    <x v="11"/>
    <n v="140"/>
    <n v="150"/>
    <n v="100"/>
    <n v="160"/>
    <n v="280"/>
    <n v="140"/>
    <n v="140"/>
    <n v="90"/>
    <n v="140"/>
    <n v="90"/>
    <n v="100"/>
    <n v="160"/>
    <n v="180"/>
    <n v="160"/>
    <n v="260"/>
    <n v="130"/>
    <n v="150"/>
    <n v="140"/>
    <n v="150"/>
    <n v="180"/>
    <n v="180"/>
  </r>
  <r>
    <x v="6"/>
    <x v="1"/>
    <x v="2"/>
    <x v="12"/>
    <n v="70"/>
    <n v="60"/>
    <n v="80"/>
    <n v="80"/>
    <n v="110"/>
    <n v="100"/>
    <n v="100"/>
    <n v="100"/>
    <n v="110"/>
    <n v="140"/>
    <n v="120"/>
    <n v="140"/>
    <n v="140"/>
    <n v="150"/>
    <n v="270"/>
    <n v="420"/>
    <n v="520"/>
    <n v="430"/>
    <n v="790"/>
    <n v="610"/>
    <n v="660"/>
  </r>
  <r>
    <x v="6"/>
    <x v="1"/>
    <x v="3"/>
    <x v="16"/>
    <n v="460"/>
    <n v="540"/>
    <n v="560"/>
    <n v="670"/>
    <n v="850"/>
    <n v="900"/>
    <n v="1030"/>
    <n v="1000"/>
    <n v="1070"/>
    <n v="1140"/>
    <n v="1220"/>
    <n v="1160"/>
    <n v="1100"/>
    <n v="1020"/>
    <n v="1440"/>
    <n v="1860"/>
    <n v="1190"/>
    <n v="860"/>
    <n v="1110"/>
    <n v="1100"/>
    <n v="1300"/>
  </r>
  <r>
    <x v="6"/>
    <x v="1"/>
    <x v="4"/>
    <x v="13"/>
    <n v="140"/>
    <n v="130"/>
    <n v="110"/>
    <n v="110"/>
    <n v="100"/>
    <n v="160"/>
    <n v="170"/>
    <n v="110"/>
    <n v="130"/>
    <n v="150"/>
    <n v="180"/>
    <n v="160"/>
    <n v="140"/>
    <n v="140"/>
    <n v="120"/>
    <n v="110"/>
    <n v="90"/>
    <n v="100"/>
    <n v="160"/>
    <n v="80"/>
    <n v="110"/>
  </r>
  <r>
    <x v="6"/>
    <x v="1"/>
    <x v="5"/>
    <x v="14"/>
    <n v="1100"/>
    <n v="1110"/>
    <n v="1100"/>
    <n v="1060"/>
    <n v="1000"/>
    <n v="990"/>
    <n v="1000"/>
    <n v="910"/>
    <n v="930"/>
    <n v="890"/>
    <n v="1080"/>
    <n v="920"/>
    <n v="950"/>
    <n v="900"/>
    <n v="840"/>
    <n v="500"/>
    <n v="410"/>
    <n v="680"/>
    <n v="920"/>
    <n v="860"/>
    <n v="900"/>
  </r>
  <r>
    <x v="6"/>
    <x v="1"/>
    <x v="6"/>
    <x v="15"/>
    <n v="1930"/>
    <n v="2060"/>
    <n v="2010"/>
    <n v="2060"/>
    <n v="2170"/>
    <n v="2330"/>
    <n v="2480"/>
    <n v="2260"/>
    <n v="2300"/>
    <n v="2390"/>
    <n v="2680"/>
    <n v="2440"/>
    <n v="2360"/>
    <n v="2300"/>
    <n v="2690"/>
    <n v="2870"/>
    <n v="1930"/>
    <n v="1910"/>
    <n v="2420"/>
    <n v="2230"/>
    <n v="2590"/>
  </r>
  <r>
    <x v="7"/>
    <x v="0"/>
    <x v="0"/>
    <x v="0"/>
    <n v="190"/>
    <n v="190"/>
    <n v="250"/>
    <n v="260"/>
    <n v="300"/>
    <n v="350"/>
    <n v="290"/>
    <n v="360"/>
    <n v="410"/>
    <n v="420"/>
    <n v="300"/>
    <n v="270"/>
    <n v="280"/>
    <n v="210"/>
    <n v="180"/>
    <n v="130"/>
    <n v="80"/>
    <n v="230"/>
    <n v="110"/>
    <n v="110"/>
    <n v="100"/>
  </r>
  <r>
    <x v="7"/>
    <x v="0"/>
    <x v="0"/>
    <x v="1"/>
    <n v="110"/>
    <n v="130"/>
    <n v="190"/>
    <n v="190"/>
    <n v="240"/>
    <n v="280"/>
    <n v="210"/>
    <n v="350"/>
    <n v="270"/>
    <n v="420"/>
    <n v="560"/>
    <n v="620"/>
    <n v="600"/>
    <n v="560"/>
    <n v="590"/>
    <n v="340"/>
    <n v="90"/>
    <n v="480"/>
    <n v="610"/>
    <n v="620"/>
    <n v="880"/>
  </r>
  <r>
    <x v="7"/>
    <x v="0"/>
    <x v="0"/>
    <x v="2"/>
    <n v="120"/>
    <n v="150"/>
    <n v="140"/>
    <n v="90"/>
    <n v="100"/>
    <n v="100"/>
    <n v="80"/>
    <n v="70"/>
    <n v="30"/>
    <n v="90"/>
    <n v="20"/>
    <n v="70"/>
    <n v="100"/>
    <n v="40"/>
    <n v="90"/>
    <n v="60"/>
    <n v="10"/>
    <n v="70"/>
    <n v="180"/>
    <n v="180"/>
    <n v="120"/>
  </r>
  <r>
    <x v="7"/>
    <x v="0"/>
    <x v="0"/>
    <x v="3"/>
    <n v="20"/>
    <n v="10"/>
    <n v="20"/>
    <n v="20"/>
    <n v="30"/>
    <n v="20"/>
    <n v="30"/>
    <n v="20"/>
    <n v="30"/>
    <n v="30"/>
    <n v="30"/>
    <n v="40"/>
    <n v="50"/>
    <n v="30"/>
    <n v="30"/>
    <n v="30"/>
    <n v="30"/>
    <n v="80"/>
    <n v="40"/>
    <n v="30"/>
    <n v="30"/>
  </r>
  <r>
    <x v="7"/>
    <x v="0"/>
    <x v="1"/>
    <x v="4"/>
    <n v="440"/>
    <n v="490"/>
    <n v="600"/>
    <n v="550"/>
    <n v="670"/>
    <n v="750"/>
    <n v="610"/>
    <n v="800"/>
    <n v="730"/>
    <n v="960"/>
    <n v="920"/>
    <n v="1000"/>
    <n v="1020"/>
    <n v="830"/>
    <n v="900"/>
    <n v="550"/>
    <n v="200"/>
    <n v="860"/>
    <n v="940"/>
    <n v="940"/>
    <n v="1130"/>
  </r>
  <r>
    <x v="7"/>
    <x v="0"/>
    <x v="2"/>
    <x v="5"/>
    <n v="120"/>
    <n v="140"/>
    <n v="210"/>
    <n v="260"/>
    <n v="330"/>
    <n v="320"/>
    <n v="230"/>
    <n v="330"/>
    <n v="390"/>
    <n v="480"/>
    <n v="580"/>
    <n v="650"/>
    <n v="620"/>
    <n v="440"/>
    <n v="550"/>
    <n v="380"/>
    <n v="30"/>
    <n v="640"/>
    <n v="1580"/>
    <n v="1150"/>
    <n v="970"/>
  </r>
  <r>
    <x v="7"/>
    <x v="0"/>
    <x v="2"/>
    <x v="6"/>
    <n v="10"/>
    <n v="20"/>
    <n v="30"/>
    <n v="50"/>
    <n v="80"/>
    <n v="70"/>
    <n v="30"/>
    <n v="40"/>
    <n v="30"/>
    <n v="50"/>
    <n v="30"/>
    <n v="50"/>
    <n v="50"/>
    <n v="50"/>
    <n v="160"/>
    <n v="60"/>
    <n v="0"/>
    <n v="150"/>
    <n v="250"/>
    <n v="100"/>
    <n v="50"/>
  </r>
  <r>
    <x v="7"/>
    <x v="0"/>
    <x v="2"/>
    <x v="7"/>
    <n v="50"/>
    <n v="90"/>
    <n v="120"/>
    <n v="130"/>
    <n v="190"/>
    <n v="160"/>
    <n v="140"/>
    <n v="220"/>
    <n v="270"/>
    <n v="350"/>
    <n v="470"/>
    <n v="520"/>
    <n v="470"/>
    <n v="330"/>
    <n v="290"/>
    <n v="250"/>
    <n v="20"/>
    <n v="410"/>
    <n v="1170"/>
    <n v="960"/>
    <n v="830"/>
  </r>
  <r>
    <x v="7"/>
    <x v="0"/>
    <x v="2"/>
    <x v="8"/>
    <n v="50"/>
    <n v="40"/>
    <n v="60"/>
    <n v="80"/>
    <n v="60"/>
    <n v="90"/>
    <n v="70"/>
    <n v="70"/>
    <n v="90"/>
    <n v="90"/>
    <n v="90"/>
    <n v="80"/>
    <n v="90"/>
    <n v="60"/>
    <n v="100"/>
    <n v="70"/>
    <n v="10"/>
    <n v="80"/>
    <n v="160"/>
    <n v="90"/>
    <n v="90"/>
  </r>
  <r>
    <x v="7"/>
    <x v="0"/>
    <x v="2"/>
    <x v="9"/>
    <n v="240"/>
    <n v="450"/>
    <n v="710"/>
    <n v="830"/>
    <n v="940"/>
    <n v="630"/>
    <n v="540"/>
    <n v="910"/>
    <n v="880"/>
    <n v="690"/>
    <n v="620"/>
    <n v="550"/>
    <n v="560"/>
    <n v="370"/>
    <n v="310"/>
    <n v="180"/>
    <n v="60"/>
    <n v="240"/>
    <n v="430"/>
    <n v="580"/>
    <n v="750"/>
  </r>
  <r>
    <x v="7"/>
    <x v="0"/>
    <x v="2"/>
    <x v="10"/>
    <n v="110"/>
    <n v="110"/>
    <n v="230"/>
    <n v="410"/>
    <n v="490"/>
    <n v="480"/>
    <n v="620"/>
    <n v="1380"/>
    <n v="1500"/>
    <n v="1460"/>
    <n v="1180"/>
    <n v="1040"/>
    <n v="980"/>
    <n v="890"/>
    <n v="880"/>
    <n v="480"/>
    <n v="10"/>
    <n v="380"/>
    <n v="1050"/>
    <n v="1030"/>
    <n v="820"/>
  </r>
  <r>
    <x v="7"/>
    <x v="0"/>
    <x v="2"/>
    <x v="11"/>
    <n v="470"/>
    <n v="520"/>
    <n v="400"/>
    <n v="500"/>
    <n v="480"/>
    <n v="390"/>
    <n v="510"/>
    <n v="510"/>
    <n v="580"/>
    <n v="600"/>
    <n v="600"/>
    <n v="650"/>
    <n v="710"/>
    <n v="640"/>
    <n v="930"/>
    <n v="1060"/>
    <n v="70"/>
    <n v="430"/>
    <n v="870"/>
    <n v="620"/>
    <n v="600"/>
  </r>
  <r>
    <x v="7"/>
    <x v="0"/>
    <x v="2"/>
    <x v="12"/>
    <n v="140"/>
    <n v="120"/>
    <n v="100"/>
    <n v="100"/>
    <n v="120"/>
    <n v="80"/>
    <n v="110"/>
    <n v="180"/>
    <n v="190"/>
    <n v="130"/>
    <n v="180"/>
    <n v="230"/>
    <n v="210"/>
    <n v="200"/>
    <n v="250"/>
    <n v="330"/>
    <n v="390"/>
    <n v="1560"/>
    <n v="870"/>
    <n v="610"/>
    <n v="510"/>
  </r>
  <r>
    <x v="7"/>
    <x v="0"/>
    <x v="3"/>
    <x v="4"/>
    <n v="1080"/>
    <n v="1340"/>
    <n v="1650"/>
    <n v="2100"/>
    <n v="2350"/>
    <n v="1890"/>
    <n v="2010"/>
    <n v="3310"/>
    <n v="3530"/>
    <n v="3360"/>
    <n v="3170"/>
    <n v="3130"/>
    <n v="3080"/>
    <n v="2550"/>
    <n v="2910"/>
    <n v="2420"/>
    <n v="560"/>
    <n v="3250"/>
    <n v="4800"/>
    <n v="3980"/>
    <n v="3650"/>
  </r>
  <r>
    <x v="7"/>
    <x v="0"/>
    <x v="4"/>
    <x v="13"/>
    <n v="350"/>
    <n v="240"/>
    <n v="240"/>
    <n v="290"/>
    <n v="340"/>
    <n v="300"/>
    <n v="420"/>
    <n v="640"/>
    <n v="680"/>
    <n v="420"/>
    <n v="400"/>
    <n v="370"/>
    <n v="500"/>
    <n v="320"/>
    <n v="270"/>
    <n v="180"/>
    <n v="130"/>
    <n v="150"/>
    <n v="240"/>
    <n v="410"/>
    <n v="410"/>
  </r>
  <r>
    <x v="7"/>
    <x v="0"/>
    <x v="5"/>
    <x v="14"/>
    <n v="710"/>
    <n v="520"/>
    <n v="780"/>
    <n v="750"/>
    <n v="970"/>
    <n v="690"/>
    <n v="640"/>
    <n v="750"/>
    <n v="770"/>
    <n v="780"/>
    <n v="680"/>
    <n v="700"/>
    <n v="660"/>
    <n v="620"/>
    <n v="600"/>
    <n v="620"/>
    <n v="330"/>
    <n v="550"/>
    <n v="370"/>
    <n v="380"/>
    <n v="390"/>
  </r>
  <r>
    <x v="7"/>
    <x v="0"/>
    <x v="6"/>
    <x v="15"/>
    <n v="4430"/>
    <n v="3910"/>
    <n v="4560"/>
    <n v="4710"/>
    <n v="5540"/>
    <n v="4670"/>
    <n v="4810"/>
    <n v="6750"/>
    <n v="7840"/>
    <n v="6260"/>
    <n v="6900"/>
    <n v="6370"/>
    <n v="6900"/>
    <n v="5020"/>
    <n v="5550"/>
    <n v="4120"/>
    <n v="1450"/>
    <n v="4810"/>
    <n v="6360"/>
    <n v="5690"/>
    <n v="5580"/>
  </r>
  <r>
    <x v="7"/>
    <x v="1"/>
    <x v="0"/>
    <x v="0"/>
    <n v="20"/>
    <n v="30"/>
    <n v="50"/>
    <n v="40"/>
    <n v="50"/>
    <n v="40"/>
    <n v="60"/>
    <n v="50"/>
    <n v="40"/>
    <n v="70"/>
    <n v="80"/>
    <n v="70"/>
    <n v="80"/>
    <n v="60"/>
    <n v="60"/>
    <n v="40"/>
    <n v="20"/>
    <n v="50"/>
    <n v="40"/>
    <n v="40"/>
    <n v="40"/>
  </r>
  <r>
    <x v="7"/>
    <x v="1"/>
    <x v="0"/>
    <x v="1"/>
    <n v="20"/>
    <n v="30"/>
    <n v="30"/>
    <n v="40"/>
    <n v="30"/>
    <n v="50"/>
    <n v="70"/>
    <n v="50"/>
    <n v="40"/>
    <n v="90"/>
    <n v="100"/>
    <n v="120"/>
    <n v="110"/>
    <n v="90"/>
    <n v="80"/>
    <n v="120"/>
    <n v="50"/>
    <n v="80"/>
    <n v="60"/>
    <n v="70"/>
    <n v="60"/>
  </r>
  <r>
    <x v="7"/>
    <x v="1"/>
    <x v="0"/>
    <x v="2"/>
    <n v="0"/>
    <n v="0"/>
    <n v="0"/>
    <n v="0"/>
    <n v="0"/>
    <n v="0"/>
    <n v="0"/>
    <n v="0"/>
    <n v="0"/>
    <n v="0"/>
    <n v="0"/>
    <n v="0"/>
    <n v="10"/>
    <n v="0"/>
    <n v="0"/>
    <n v="0"/>
    <n v="0"/>
    <n v="0"/>
    <n v="0"/>
    <n v="0"/>
    <n v="0"/>
  </r>
  <r>
    <x v="7"/>
    <x v="1"/>
    <x v="0"/>
    <x v="3"/>
    <n v="30"/>
    <n v="40"/>
    <n v="30"/>
    <n v="30"/>
    <n v="30"/>
    <n v="30"/>
    <n v="40"/>
    <n v="30"/>
    <n v="30"/>
    <n v="40"/>
    <n v="40"/>
    <n v="50"/>
    <n v="50"/>
    <n v="60"/>
    <n v="70"/>
    <n v="90"/>
    <n v="30"/>
    <n v="70"/>
    <n v="50"/>
    <n v="40"/>
    <n v="50"/>
  </r>
  <r>
    <x v="7"/>
    <x v="1"/>
    <x v="1"/>
    <x v="4"/>
    <n v="80"/>
    <n v="90"/>
    <n v="100"/>
    <n v="110"/>
    <n v="110"/>
    <n v="110"/>
    <n v="170"/>
    <n v="130"/>
    <n v="120"/>
    <n v="200"/>
    <n v="210"/>
    <n v="240"/>
    <n v="240"/>
    <n v="220"/>
    <n v="210"/>
    <n v="250"/>
    <n v="100"/>
    <n v="190"/>
    <n v="150"/>
    <n v="150"/>
    <n v="160"/>
  </r>
  <r>
    <x v="7"/>
    <x v="1"/>
    <x v="2"/>
    <x v="5"/>
    <n v="60"/>
    <n v="40"/>
    <n v="70"/>
    <n v="70"/>
    <n v="50"/>
    <n v="80"/>
    <n v="100"/>
    <n v="90"/>
    <n v="100"/>
    <n v="120"/>
    <n v="130"/>
    <n v="130"/>
    <n v="170"/>
    <n v="120"/>
    <n v="120"/>
    <n v="130"/>
    <n v="70"/>
    <n v="80"/>
    <n v="50"/>
    <n v="50"/>
    <n v="80"/>
  </r>
  <r>
    <x v="7"/>
    <x v="1"/>
    <x v="2"/>
    <x v="6"/>
    <n v="0"/>
    <n v="0"/>
    <n v="10"/>
    <n v="10"/>
    <n v="10"/>
    <n v="20"/>
    <n v="20"/>
    <n v="30"/>
    <n v="20"/>
    <n v="20"/>
    <n v="30"/>
    <n v="40"/>
    <n v="40"/>
    <n v="30"/>
    <n v="50"/>
    <n v="50"/>
    <n v="30"/>
    <n v="30"/>
    <n v="20"/>
    <n v="20"/>
    <n v="30"/>
  </r>
  <r>
    <x v="7"/>
    <x v="1"/>
    <x v="2"/>
    <x v="7"/>
    <n v="10"/>
    <n v="10"/>
    <n v="40"/>
    <n v="30"/>
    <n v="20"/>
    <n v="40"/>
    <n v="50"/>
    <n v="40"/>
    <n v="50"/>
    <n v="50"/>
    <n v="40"/>
    <n v="60"/>
    <n v="70"/>
    <n v="50"/>
    <n v="30"/>
    <n v="50"/>
    <n v="20"/>
    <n v="30"/>
    <n v="10"/>
    <n v="10"/>
    <n v="20"/>
  </r>
  <r>
    <x v="7"/>
    <x v="1"/>
    <x v="2"/>
    <x v="8"/>
    <n v="50"/>
    <n v="30"/>
    <n v="20"/>
    <n v="30"/>
    <n v="10"/>
    <n v="20"/>
    <n v="30"/>
    <n v="30"/>
    <n v="40"/>
    <n v="50"/>
    <n v="60"/>
    <n v="40"/>
    <n v="60"/>
    <n v="30"/>
    <n v="50"/>
    <n v="30"/>
    <n v="20"/>
    <n v="20"/>
    <n v="20"/>
    <n v="20"/>
    <n v="30"/>
  </r>
  <r>
    <x v="7"/>
    <x v="1"/>
    <x v="2"/>
    <x v="9"/>
    <n v="60"/>
    <n v="100"/>
    <n v="130"/>
    <n v="120"/>
    <n v="150"/>
    <n v="160"/>
    <n v="120"/>
    <n v="110"/>
    <n v="130"/>
    <n v="260"/>
    <n v="370"/>
    <n v="290"/>
    <n v="310"/>
    <n v="480"/>
    <n v="350"/>
    <n v="150"/>
    <n v="90"/>
    <n v="50"/>
    <n v="40"/>
    <n v="50"/>
    <n v="60"/>
  </r>
  <r>
    <x v="7"/>
    <x v="1"/>
    <x v="2"/>
    <x v="10"/>
    <n v="30"/>
    <n v="20"/>
    <n v="90"/>
    <n v="180"/>
    <n v="230"/>
    <n v="500"/>
    <n v="600"/>
    <n v="610"/>
    <n v="770"/>
    <n v="960"/>
    <n v="1020"/>
    <n v="840"/>
    <n v="700"/>
    <n v="530"/>
    <n v="500"/>
    <n v="470"/>
    <n v="140"/>
    <n v="60"/>
    <n v="50"/>
    <n v="170"/>
    <n v="300"/>
  </r>
  <r>
    <x v="7"/>
    <x v="1"/>
    <x v="2"/>
    <x v="11"/>
    <n v="220"/>
    <n v="290"/>
    <n v="220"/>
    <n v="350"/>
    <n v="240"/>
    <n v="200"/>
    <n v="420"/>
    <n v="230"/>
    <n v="150"/>
    <n v="130"/>
    <n v="210"/>
    <n v="240"/>
    <n v="400"/>
    <n v="190"/>
    <n v="220"/>
    <n v="150"/>
    <n v="110"/>
    <n v="170"/>
    <n v="170"/>
    <n v="160"/>
    <n v="210"/>
  </r>
  <r>
    <x v="7"/>
    <x v="1"/>
    <x v="2"/>
    <x v="12"/>
    <n v="200"/>
    <n v="370"/>
    <n v="230"/>
    <n v="180"/>
    <n v="220"/>
    <n v="210"/>
    <n v="250"/>
    <n v="240"/>
    <n v="250"/>
    <n v="470"/>
    <n v="470"/>
    <n v="440"/>
    <n v="590"/>
    <n v="400"/>
    <n v="390"/>
    <n v="350"/>
    <n v="410"/>
    <n v="520"/>
    <n v="540"/>
    <n v="480"/>
    <n v="400"/>
  </r>
  <r>
    <x v="7"/>
    <x v="1"/>
    <x v="3"/>
    <x v="16"/>
    <n v="580"/>
    <n v="820"/>
    <n v="740"/>
    <n v="890"/>
    <n v="900"/>
    <n v="1140"/>
    <n v="1480"/>
    <n v="1280"/>
    <n v="1410"/>
    <n v="1940"/>
    <n v="2200"/>
    <n v="1940"/>
    <n v="2170"/>
    <n v="1710"/>
    <n v="1590"/>
    <n v="1250"/>
    <n v="820"/>
    <n v="870"/>
    <n v="840"/>
    <n v="920"/>
    <n v="1050"/>
  </r>
  <r>
    <x v="7"/>
    <x v="1"/>
    <x v="4"/>
    <x v="13"/>
    <n v="420"/>
    <n v="180"/>
    <n v="240"/>
    <n v="190"/>
    <n v="200"/>
    <n v="240"/>
    <n v="190"/>
    <n v="200"/>
    <n v="250"/>
    <n v="320"/>
    <n v="400"/>
    <n v="410"/>
    <n v="450"/>
    <n v="330"/>
    <n v="270"/>
    <n v="250"/>
    <n v="180"/>
    <n v="170"/>
    <n v="170"/>
    <n v="120"/>
    <n v="130"/>
  </r>
  <r>
    <x v="7"/>
    <x v="1"/>
    <x v="5"/>
    <x v="14"/>
    <n v="860"/>
    <n v="810"/>
    <n v="790"/>
    <n v="930"/>
    <n v="970"/>
    <n v="750"/>
    <n v="900"/>
    <n v="770"/>
    <n v="760"/>
    <n v="900"/>
    <n v="830"/>
    <n v="920"/>
    <n v="880"/>
    <n v="1000"/>
    <n v="970"/>
    <n v="720"/>
    <n v="400"/>
    <n v="720"/>
    <n v="740"/>
    <n v="740"/>
    <n v="640"/>
  </r>
  <r>
    <x v="7"/>
    <x v="1"/>
    <x v="6"/>
    <x v="15"/>
    <n v="3420"/>
    <n v="3270"/>
    <n v="3400"/>
    <n v="3090"/>
    <n v="3440"/>
    <n v="3440"/>
    <n v="3710"/>
    <n v="3420"/>
    <n v="3490"/>
    <n v="4510"/>
    <n v="4550"/>
    <n v="5320"/>
    <n v="5060"/>
    <n v="4270"/>
    <n v="4620"/>
    <n v="3840"/>
    <n v="1870"/>
    <n v="1950"/>
    <n v="1890"/>
    <n v="1930"/>
    <n v="1980"/>
  </r>
  <r>
    <x v="8"/>
    <x v="0"/>
    <x v="0"/>
    <x v="0"/>
    <n v="350"/>
    <n v="400"/>
    <n v="440"/>
    <n v="410"/>
    <n v="510"/>
    <n v="490"/>
    <n v="500"/>
    <n v="580"/>
    <n v="540"/>
    <n v="550"/>
    <n v="520"/>
    <n v="440"/>
    <n v="450"/>
    <n v="460"/>
    <n v="370"/>
    <n v="330"/>
    <n v="250"/>
    <n v="450"/>
    <n v="310"/>
    <n v="340"/>
    <n v="380"/>
  </r>
  <r>
    <x v="8"/>
    <x v="0"/>
    <x v="0"/>
    <x v="1"/>
    <n v="340"/>
    <n v="410"/>
    <n v="380"/>
    <n v="570"/>
    <n v="710"/>
    <n v="670"/>
    <n v="420"/>
    <n v="1000"/>
    <n v="680"/>
    <n v="950"/>
    <n v="1110"/>
    <n v="720"/>
    <n v="700"/>
    <n v="670"/>
    <n v="590"/>
    <n v="400"/>
    <n v="220"/>
    <n v="520"/>
    <n v="900"/>
    <n v="980"/>
    <n v="1790"/>
  </r>
  <r>
    <x v="8"/>
    <x v="0"/>
    <x v="0"/>
    <x v="2"/>
    <n v="220"/>
    <n v="190"/>
    <n v="90"/>
    <n v="170"/>
    <n v="190"/>
    <n v="120"/>
    <n v="130"/>
    <n v="70"/>
    <n v="50"/>
    <n v="150"/>
    <n v="120"/>
    <n v="190"/>
    <n v="290"/>
    <n v="190"/>
    <n v="210"/>
    <n v="170"/>
    <n v="10"/>
    <n v="100"/>
    <n v="170"/>
    <n v="230"/>
    <n v="170"/>
  </r>
  <r>
    <x v="8"/>
    <x v="0"/>
    <x v="0"/>
    <x v="3"/>
    <n v="50"/>
    <n v="60"/>
    <n v="50"/>
    <n v="40"/>
    <n v="40"/>
    <n v="40"/>
    <n v="60"/>
    <n v="60"/>
    <n v="70"/>
    <n v="80"/>
    <n v="70"/>
    <n v="80"/>
    <n v="80"/>
    <n v="80"/>
    <n v="100"/>
    <n v="120"/>
    <n v="120"/>
    <n v="110"/>
    <n v="130"/>
    <n v="140"/>
    <n v="100"/>
  </r>
  <r>
    <x v="8"/>
    <x v="0"/>
    <x v="1"/>
    <x v="4"/>
    <n v="960"/>
    <n v="1050"/>
    <n v="960"/>
    <n v="1200"/>
    <n v="1450"/>
    <n v="1330"/>
    <n v="1100"/>
    <n v="1700"/>
    <n v="1340"/>
    <n v="1730"/>
    <n v="1810"/>
    <n v="1420"/>
    <n v="1520"/>
    <n v="1390"/>
    <n v="1270"/>
    <n v="1020"/>
    <n v="590"/>
    <n v="1180"/>
    <n v="1510"/>
    <n v="1690"/>
    <n v="2440"/>
  </r>
  <r>
    <x v="8"/>
    <x v="0"/>
    <x v="2"/>
    <x v="5"/>
    <n v="1150"/>
    <n v="1280"/>
    <n v="1610"/>
    <n v="1940"/>
    <n v="2370"/>
    <n v="2470"/>
    <n v="1990"/>
    <n v="2260"/>
    <n v="2430"/>
    <n v="3070"/>
    <n v="3320"/>
    <n v="3410"/>
    <n v="3960"/>
    <n v="4350"/>
    <n v="3330"/>
    <n v="2170"/>
    <n v="70"/>
    <n v="3670"/>
    <n v="5980"/>
    <n v="4330"/>
    <n v="3770"/>
  </r>
  <r>
    <x v="8"/>
    <x v="0"/>
    <x v="2"/>
    <x v="6"/>
    <n v="60"/>
    <n v="90"/>
    <n v="130"/>
    <n v="230"/>
    <n v="330"/>
    <n v="260"/>
    <n v="130"/>
    <n v="170"/>
    <n v="150"/>
    <n v="180"/>
    <n v="150"/>
    <n v="200"/>
    <n v="210"/>
    <n v="230"/>
    <n v="210"/>
    <n v="120"/>
    <n v="0"/>
    <n v="340"/>
    <n v="390"/>
    <n v="180"/>
    <n v="90"/>
  </r>
  <r>
    <x v="8"/>
    <x v="0"/>
    <x v="2"/>
    <x v="7"/>
    <n v="510"/>
    <n v="690"/>
    <n v="860"/>
    <n v="1070"/>
    <n v="1360"/>
    <n v="1480"/>
    <n v="1190"/>
    <n v="1290"/>
    <n v="1410"/>
    <n v="2030"/>
    <n v="2310"/>
    <n v="2430"/>
    <n v="2870"/>
    <n v="3230"/>
    <n v="2420"/>
    <n v="1530"/>
    <n v="20"/>
    <n v="2560"/>
    <n v="4720"/>
    <n v="3370"/>
    <n v="2940"/>
  </r>
  <r>
    <x v="8"/>
    <x v="0"/>
    <x v="2"/>
    <x v="8"/>
    <n v="580"/>
    <n v="500"/>
    <n v="620"/>
    <n v="630"/>
    <n v="670"/>
    <n v="730"/>
    <n v="660"/>
    <n v="810"/>
    <n v="880"/>
    <n v="850"/>
    <n v="860"/>
    <n v="780"/>
    <n v="890"/>
    <n v="900"/>
    <n v="700"/>
    <n v="520"/>
    <n v="50"/>
    <n v="770"/>
    <n v="880"/>
    <n v="780"/>
    <n v="740"/>
  </r>
  <r>
    <x v="8"/>
    <x v="0"/>
    <x v="2"/>
    <x v="9"/>
    <n v="350"/>
    <n v="420"/>
    <n v="490"/>
    <n v="560"/>
    <n v="600"/>
    <n v="530"/>
    <n v="480"/>
    <n v="960"/>
    <n v="650"/>
    <n v="510"/>
    <n v="580"/>
    <n v="450"/>
    <n v="550"/>
    <n v="380"/>
    <n v="480"/>
    <n v="350"/>
    <n v="60"/>
    <n v="230"/>
    <n v="460"/>
    <n v="530"/>
    <n v="510"/>
  </r>
  <r>
    <x v="8"/>
    <x v="0"/>
    <x v="2"/>
    <x v="10"/>
    <n v="80"/>
    <n v="100"/>
    <n v="120"/>
    <n v="170"/>
    <n v="190"/>
    <n v="230"/>
    <n v="250"/>
    <n v="400"/>
    <n v="370"/>
    <n v="310"/>
    <n v="270"/>
    <n v="260"/>
    <n v="280"/>
    <n v="350"/>
    <n v="260"/>
    <n v="190"/>
    <n v="10"/>
    <n v="110"/>
    <n v="260"/>
    <n v="290"/>
    <n v="250"/>
  </r>
  <r>
    <x v="8"/>
    <x v="0"/>
    <x v="2"/>
    <x v="11"/>
    <n v="390"/>
    <n v="400"/>
    <n v="480"/>
    <n v="570"/>
    <n v="580"/>
    <n v="580"/>
    <n v="600"/>
    <n v="620"/>
    <n v="640"/>
    <n v="600"/>
    <n v="670"/>
    <n v="700"/>
    <n v="800"/>
    <n v="1120"/>
    <n v="1350"/>
    <n v="2190"/>
    <n v="120"/>
    <n v="960"/>
    <n v="1980"/>
    <n v="1480"/>
    <n v="1050"/>
  </r>
  <r>
    <x v="8"/>
    <x v="0"/>
    <x v="2"/>
    <x v="12"/>
    <n v="160"/>
    <n v="120"/>
    <n v="100"/>
    <n v="140"/>
    <n v="120"/>
    <n v="120"/>
    <n v="150"/>
    <n v="170"/>
    <n v="230"/>
    <n v="240"/>
    <n v="280"/>
    <n v="250"/>
    <n v="330"/>
    <n v="470"/>
    <n v="410"/>
    <n v="340"/>
    <n v="130"/>
    <n v="720"/>
    <n v="1040"/>
    <n v="800"/>
    <n v="590"/>
  </r>
  <r>
    <x v="8"/>
    <x v="0"/>
    <x v="3"/>
    <x v="4"/>
    <n v="2130"/>
    <n v="2320"/>
    <n v="2790"/>
    <n v="3370"/>
    <n v="3860"/>
    <n v="3940"/>
    <n v="3450"/>
    <n v="4400"/>
    <n v="4330"/>
    <n v="4720"/>
    <n v="5120"/>
    <n v="5080"/>
    <n v="5910"/>
    <n v="6670"/>
    <n v="5820"/>
    <n v="5240"/>
    <n v="390"/>
    <n v="5690"/>
    <n v="9730"/>
    <n v="7420"/>
    <n v="6160"/>
  </r>
  <r>
    <x v="8"/>
    <x v="0"/>
    <x v="4"/>
    <x v="13"/>
    <n v="270"/>
    <n v="240"/>
    <n v="300"/>
    <n v="340"/>
    <n v="310"/>
    <n v="350"/>
    <n v="460"/>
    <n v="550"/>
    <n v="520"/>
    <n v="320"/>
    <n v="290"/>
    <n v="300"/>
    <n v="340"/>
    <n v="320"/>
    <n v="230"/>
    <n v="180"/>
    <n v="150"/>
    <n v="160"/>
    <n v="320"/>
    <n v="360"/>
    <n v="390"/>
  </r>
  <r>
    <x v="8"/>
    <x v="0"/>
    <x v="5"/>
    <x v="14"/>
    <n v="1790"/>
    <n v="1900"/>
    <n v="1930"/>
    <n v="2120"/>
    <n v="2220"/>
    <n v="2280"/>
    <n v="1930"/>
    <n v="2400"/>
    <n v="2210"/>
    <n v="2050"/>
    <n v="2140"/>
    <n v="2450"/>
    <n v="2380"/>
    <n v="2400"/>
    <n v="2400"/>
    <n v="2770"/>
    <n v="1650"/>
    <n v="1810"/>
    <n v="1700"/>
    <n v="2120"/>
    <n v="2020"/>
  </r>
  <r>
    <x v="8"/>
    <x v="0"/>
    <x v="6"/>
    <x v="15"/>
    <n v="5410"/>
    <n v="5830"/>
    <n v="6420"/>
    <n v="7350"/>
    <n v="8190"/>
    <n v="8270"/>
    <n v="7270"/>
    <n v="9490"/>
    <n v="8690"/>
    <n v="8990"/>
    <n v="9520"/>
    <n v="9470"/>
    <n v="10330"/>
    <n v="10970"/>
    <n v="9950"/>
    <n v="9380"/>
    <n v="2810"/>
    <n v="8840"/>
    <n v="13260"/>
    <n v="11590"/>
    <n v="11010"/>
  </r>
  <r>
    <x v="8"/>
    <x v="1"/>
    <x v="0"/>
    <x v="0"/>
    <n v="70"/>
    <n v="60"/>
    <n v="60"/>
    <n v="70"/>
    <n v="80"/>
    <n v="80"/>
    <n v="110"/>
    <n v="80"/>
    <n v="100"/>
    <n v="110"/>
    <n v="110"/>
    <n v="110"/>
    <n v="80"/>
    <n v="90"/>
    <n v="110"/>
    <n v="110"/>
    <n v="70"/>
    <n v="110"/>
    <n v="110"/>
    <n v="90"/>
    <n v="90"/>
  </r>
  <r>
    <x v="8"/>
    <x v="1"/>
    <x v="0"/>
    <x v="1"/>
    <n v="70"/>
    <n v="60"/>
    <n v="70"/>
    <n v="100"/>
    <n v="80"/>
    <n v="130"/>
    <n v="140"/>
    <n v="80"/>
    <n v="120"/>
    <n v="130"/>
    <n v="140"/>
    <n v="150"/>
    <n v="140"/>
    <n v="130"/>
    <n v="110"/>
    <n v="120"/>
    <n v="120"/>
    <n v="160"/>
    <n v="110"/>
    <n v="110"/>
    <n v="140"/>
  </r>
  <r>
    <x v="8"/>
    <x v="1"/>
    <x v="0"/>
    <x v="2"/>
    <n v="0"/>
    <n v="0"/>
    <n v="0"/>
    <n v="0"/>
    <n v="0"/>
    <n v="0"/>
    <n v="0"/>
    <n v="10"/>
    <n v="0"/>
    <n v="0"/>
    <n v="0"/>
    <n v="0"/>
    <n v="0"/>
    <n v="0"/>
    <n v="0"/>
    <n v="10"/>
    <n v="0"/>
    <n v="0"/>
    <n v="0"/>
    <n v="10"/>
    <n v="0"/>
  </r>
  <r>
    <x v="8"/>
    <x v="1"/>
    <x v="0"/>
    <x v="3"/>
    <n v="70"/>
    <n v="70"/>
    <n v="50"/>
    <n v="60"/>
    <n v="70"/>
    <n v="70"/>
    <n v="60"/>
    <n v="60"/>
    <n v="60"/>
    <n v="70"/>
    <n v="70"/>
    <n v="80"/>
    <n v="90"/>
    <n v="90"/>
    <n v="130"/>
    <n v="120"/>
    <n v="70"/>
    <n v="150"/>
    <n v="140"/>
    <n v="130"/>
    <n v="130"/>
  </r>
  <r>
    <x v="8"/>
    <x v="1"/>
    <x v="1"/>
    <x v="4"/>
    <n v="210"/>
    <n v="190"/>
    <n v="190"/>
    <n v="240"/>
    <n v="230"/>
    <n v="270"/>
    <n v="300"/>
    <n v="230"/>
    <n v="280"/>
    <n v="300"/>
    <n v="330"/>
    <n v="340"/>
    <n v="320"/>
    <n v="310"/>
    <n v="340"/>
    <n v="360"/>
    <n v="270"/>
    <n v="420"/>
    <n v="360"/>
    <n v="340"/>
    <n v="370"/>
  </r>
  <r>
    <x v="8"/>
    <x v="1"/>
    <x v="2"/>
    <x v="5"/>
    <n v="530"/>
    <n v="730"/>
    <n v="730"/>
    <n v="750"/>
    <n v="830"/>
    <n v="1100"/>
    <n v="1310"/>
    <n v="1620"/>
    <n v="1660"/>
    <n v="1720"/>
    <n v="1540"/>
    <n v="1530"/>
    <n v="1630"/>
    <n v="1770"/>
    <n v="2380"/>
    <n v="3270"/>
    <n v="1920"/>
    <n v="750"/>
    <n v="590"/>
    <n v="1230"/>
    <n v="1710"/>
  </r>
  <r>
    <x v="8"/>
    <x v="1"/>
    <x v="2"/>
    <x v="6"/>
    <n v="20"/>
    <n v="40"/>
    <n v="30"/>
    <n v="30"/>
    <n v="30"/>
    <n v="70"/>
    <n v="70"/>
    <n v="70"/>
    <n v="70"/>
    <n v="110"/>
    <n v="80"/>
    <n v="70"/>
    <n v="80"/>
    <n v="110"/>
    <n v="110"/>
    <n v="180"/>
    <n v="120"/>
    <n v="80"/>
    <n v="50"/>
    <n v="80"/>
    <n v="90"/>
  </r>
  <r>
    <x v="8"/>
    <x v="1"/>
    <x v="2"/>
    <x v="7"/>
    <n v="170"/>
    <n v="250"/>
    <n v="340"/>
    <n v="320"/>
    <n v="350"/>
    <n v="580"/>
    <n v="790"/>
    <n v="1020"/>
    <n v="1090"/>
    <n v="1020"/>
    <n v="840"/>
    <n v="840"/>
    <n v="990"/>
    <n v="1250"/>
    <n v="1750"/>
    <n v="2480"/>
    <n v="1420"/>
    <n v="440"/>
    <n v="270"/>
    <n v="840"/>
    <n v="1230"/>
  </r>
  <r>
    <x v="8"/>
    <x v="1"/>
    <x v="2"/>
    <x v="8"/>
    <n v="350"/>
    <n v="450"/>
    <n v="360"/>
    <n v="410"/>
    <n v="450"/>
    <n v="450"/>
    <n v="450"/>
    <n v="530"/>
    <n v="500"/>
    <n v="590"/>
    <n v="620"/>
    <n v="620"/>
    <n v="570"/>
    <n v="420"/>
    <n v="520"/>
    <n v="610"/>
    <n v="380"/>
    <n v="240"/>
    <n v="270"/>
    <n v="310"/>
    <n v="390"/>
  </r>
  <r>
    <x v="8"/>
    <x v="1"/>
    <x v="2"/>
    <x v="9"/>
    <n v="100"/>
    <n v="150"/>
    <n v="120"/>
    <n v="150"/>
    <n v="160"/>
    <n v="190"/>
    <n v="170"/>
    <n v="170"/>
    <n v="180"/>
    <n v="250"/>
    <n v="260"/>
    <n v="190"/>
    <n v="220"/>
    <n v="210"/>
    <n v="180"/>
    <n v="150"/>
    <n v="120"/>
    <n v="110"/>
    <n v="80"/>
    <n v="60"/>
    <n v="70"/>
  </r>
  <r>
    <x v="8"/>
    <x v="1"/>
    <x v="2"/>
    <x v="10"/>
    <n v="10"/>
    <n v="10"/>
    <n v="20"/>
    <n v="20"/>
    <n v="40"/>
    <n v="70"/>
    <n v="100"/>
    <n v="80"/>
    <n v="130"/>
    <n v="150"/>
    <n v="140"/>
    <n v="130"/>
    <n v="100"/>
    <n v="100"/>
    <n v="130"/>
    <n v="100"/>
    <n v="40"/>
    <n v="20"/>
    <n v="10"/>
    <n v="50"/>
    <n v="90"/>
  </r>
  <r>
    <x v="8"/>
    <x v="1"/>
    <x v="2"/>
    <x v="11"/>
    <n v="190"/>
    <n v="180"/>
    <n v="220"/>
    <n v="240"/>
    <n v="210"/>
    <n v="160"/>
    <n v="210"/>
    <n v="150"/>
    <n v="130"/>
    <n v="140"/>
    <n v="130"/>
    <n v="180"/>
    <n v="190"/>
    <n v="280"/>
    <n v="410"/>
    <n v="290"/>
    <n v="350"/>
    <n v="370"/>
    <n v="320"/>
    <n v="370"/>
    <n v="380"/>
  </r>
  <r>
    <x v="8"/>
    <x v="1"/>
    <x v="2"/>
    <x v="12"/>
    <n v="200"/>
    <n v="220"/>
    <n v="210"/>
    <n v="160"/>
    <n v="200"/>
    <n v="210"/>
    <n v="340"/>
    <n v="330"/>
    <n v="370"/>
    <n v="420"/>
    <n v="440"/>
    <n v="490"/>
    <n v="490"/>
    <n v="620"/>
    <n v="750"/>
    <n v="910"/>
    <n v="1070"/>
    <n v="970"/>
    <n v="660"/>
    <n v="760"/>
    <n v="810"/>
  </r>
  <r>
    <x v="8"/>
    <x v="1"/>
    <x v="3"/>
    <x v="16"/>
    <n v="1030"/>
    <n v="1280"/>
    <n v="1290"/>
    <n v="1320"/>
    <n v="1440"/>
    <n v="1730"/>
    <n v="2130"/>
    <n v="2350"/>
    <n v="2470"/>
    <n v="2680"/>
    <n v="2520"/>
    <n v="2510"/>
    <n v="2630"/>
    <n v="2970"/>
    <n v="3840"/>
    <n v="4720"/>
    <n v="3500"/>
    <n v="2210"/>
    <n v="1660"/>
    <n v="2460"/>
    <n v="3060"/>
  </r>
  <r>
    <x v="8"/>
    <x v="1"/>
    <x v="4"/>
    <x v="13"/>
    <n v="190"/>
    <n v="160"/>
    <n v="140"/>
    <n v="140"/>
    <n v="120"/>
    <n v="210"/>
    <n v="170"/>
    <n v="120"/>
    <n v="190"/>
    <n v="190"/>
    <n v="200"/>
    <n v="170"/>
    <n v="220"/>
    <n v="170"/>
    <n v="190"/>
    <n v="170"/>
    <n v="180"/>
    <n v="160"/>
    <n v="130"/>
    <n v="100"/>
    <n v="110"/>
  </r>
  <r>
    <x v="8"/>
    <x v="1"/>
    <x v="5"/>
    <x v="14"/>
    <n v="2880"/>
    <n v="2740"/>
    <n v="2560"/>
    <n v="2840"/>
    <n v="2480"/>
    <n v="2590"/>
    <n v="2610"/>
    <n v="2510"/>
    <n v="2630"/>
    <n v="2860"/>
    <n v="2790"/>
    <n v="2930"/>
    <n v="2820"/>
    <n v="2570"/>
    <n v="2520"/>
    <n v="1630"/>
    <n v="1930"/>
    <n v="2680"/>
    <n v="2700"/>
    <n v="2820"/>
    <n v="2500"/>
  </r>
  <r>
    <x v="8"/>
    <x v="1"/>
    <x v="6"/>
    <x v="15"/>
    <n v="4580"/>
    <n v="4670"/>
    <n v="4490"/>
    <n v="4830"/>
    <n v="4580"/>
    <n v="5190"/>
    <n v="5540"/>
    <n v="5470"/>
    <n v="5780"/>
    <n v="6270"/>
    <n v="6020"/>
    <n v="6140"/>
    <n v="6180"/>
    <n v="6380"/>
    <n v="7140"/>
    <n v="7140"/>
    <n v="5960"/>
    <n v="5480"/>
    <n v="4850"/>
    <n v="5720"/>
    <n v="603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FB5C349-5364-164F-B814-830CBC945E60}" name="PivotTable3"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C22" firstHeaderRow="0" firstDataRow="1" firstDataCol="1" rowPageCount="2" colPageCount="1"/>
  <pivotFields count="25">
    <pivotField axis="axisPage" multipleItemSelectionAllowed="1" showAll="0">
      <items count="10">
        <item x="8"/>
        <item h="1" x="0"/>
        <item x="1"/>
        <item x="7"/>
        <item x="3"/>
        <item x="4"/>
        <item x="6"/>
        <item x="2"/>
        <item x="5"/>
        <item t="default"/>
      </items>
    </pivotField>
    <pivotField axis="axisPage" multipleItemSelectionAllowed="1" showAll="0">
      <items count="3">
        <item x="0"/>
        <item h="1" x="1"/>
        <item t="default"/>
      </items>
    </pivotField>
    <pivotField axis="axisRow" showAll="0">
      <items count="8">
        <item x="5"/>
        <item x="4"/>
        <item x="0"/>
        <item x="2"/>
        <item h="1" x="1"/>
        <item h="1" x="3"/>
        <item h="1" x="6"/>
        <item t="default"/>
      </items>
    </pivotField>
    <pivotField axis="axisRow" showAll="0">
      <items count="18">
        <item x="14"/>
        <item x="0"/>
        <item x="13"/>
        <item x="3"/>
        <item x="12"/>
        <item x="1"/>
        <item x="9"/>
        <item x="2"/>
        <item x="7"/>
        <item x="8"/>
        <item x="6"/>
        <item h="1" x="4"/>
        <item x="11"/>
        <item x="10"/>
        <item h="1" x="5"/>
        <item h="1" x="15"/>
        <item h="1" x="16"/>
        <item t="default"/>
      </items>
    </pivotField>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dataField="1" numFmtId="3" showAll="0"/>
  </pivotFields>
  <rowFields count="2">
    <field x="2"/>
    <field x="3"/>
  </rowFields>
  <rowItems count="18">
    <i>
      <x/>
    </i>
    <i r="1">
      <x/>
    </i>
    <i>
      <x v="1"/>
    </i>
    <i r="1">
      <x v="2"/>
    </i>
    <i>
      <x v="2"/>
    </i>
    <i r="1">
      <x v="1"/>
    </i>
    <i r="1">
      <x v="3"/>
    </i>
    <i r="1">
      <x v="5"/>
    </i>
    <i r="1">
      <x v="7"/>
    </i>
    <i>
      <x v="3"/>
    </i>
    <i r="1">
      <x v="4"/>
    </i>
    <i r="1">
      <x v="6"/>
    </i>
    <i r="1">
      <x v="8"/>
    </i>
    <i r="1">
      <x v="9"/>
    </i>
    <i r="1">
      <x v="10"/>
    </i>
    <i r="1">
      <x v="12"/>
    </i>
    <i r="1">
      <x v="13"/>
    </i>
    <i t="grand">
      <x/>
    </i>
  </rowItems>
  <colFields count="1">
    <field x="-2"/>
  </colFields>
  <colItems count="2">
    <i>
      <x/>
    </i>
    <i i="1">
      <x v="1"/>
    </i>
  </colItems>
  <pageFields count="2">
    <pageField fld="0" hier="-1"/>
    <pageField fld="1" hier="-1"/>
  </pageFields>
  <dataFields count="2">
    <dataField name="Sum of 2023-24" fld="23" baseField="0" baseItem="0" numFmtId="3"/>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FF80F45-9655-8A4A-BAC2-9017A1195D13}" name="PivotTable4"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C22" firstHeaderRow="0" firstDataRow="1" firstDataCol="1" rowPageCount="2" colPageCount="1"/>
  <pivotFields count="25">
    <pivotField axis="axisPage" multipleItemSelectionAllowed="1" showAll="0">
      <items count="10">
        <item x="8"/>
        <item h="1" x="0"/>
        <item x="1"/>
        <item x="7"/>
        <item x="3"/>
        <item x="4"/>
        <item x="6"/>
        <item x="2"/>
        <item x="5"/>
        <item t="default"/>
      </items>
    </pivotField>
    <pivotField axis="axisPage" multipleItemSelectionAllowed="1" showAll="0">
      <items count="3">
        <item h="1" x="0"/>
        <item x="1"/>
        <item t="default"/>
      </items>
    </pivotField>
    <pivotField axis="axisRow" showAll="0">
      <items count="8">
        <item x="5"/>
        <item x="4"/>
        <item x="0"/>
        <item x="2"/>
        <item h="1" x="1"/>
        <item h="1" x="3"/>
        <item h="1" x="6"/>
        <item t="default"/>
      </items>
    </pivotField>
    <pivotField axis="axisRow" showAll="0">
      <items count="18">
        <item x="14"/>
        <item x="0"/>
        <item x="13"/>
        <item x="3"/>
        <item x="12"/>
        <item x="1"/>
        <item x="9"/>
        <item x="2"/>
        <item x="7"/>
        <item x="8"/>
        <item x="6"/>
        <item h="1" x="4"/>
        <item x="11"/>
        <item x="10"/>
        <item h="1" x="5"/>
        <item h="1" x="15"/>
        <item h="1" x="16"/>
        <item t="default"/>
      </items>
    </pivotField>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dataField="1" numFmtId="3" showAll="0"/>
  </pivotFields>
  <rowFields count="2">
    <field x="2"/>
    <field x="3"/>
  </rowFields>
  <rowItems count="18">
    <i>
      <x/>
    </i>
    <i r="1">
      <x/>
    </i>
    <i>
      <x v="1"/>
    </i>
    <i r="1">
      <x v="2"/>
    </i>
    <i>
      <x v="2"/>
    </i>
    <i r="1">
      <x v="1"/>
    </i>
    <i r="1">
      <x v="3"/>
    </i>
    <i r="1">
      <x v="5"/>
    </i>
    <i r="1">
      <x v="7"/>
    </i>
    <i>
      <x v="3"/>
    </i>
    <i r="1">
      <x v="4"/>
    </i>
    <i r="1">
      <x v="6"/>
    </i>
    <i r="1">
      <x v="8"/>
    </i>
    <i r="1">
      <x v="9"/>
    </i>
    <i r="1">
      <x v="10"/>
    </i>
    <i r="1">
      <x v="12"/>
    </i>
    <i r="1">
      <x v="13"/>
    </i>
    <i t="grand">
      <x/>
    </i>
  </rowItems>
  <colFields count="1">
    <field x="-2"/>
  </colFields>
  <colItems count="2">
    <i>
      <x/>
    </i>
    <i i="1">
      <x v="1"/>
    </i>
  </colItems>
  <pageFields count="2">
    <pageField fld="0" hier="-1"/>
    <pageField fld="1" hier="-1"/>
  </pageFields>
  <dataFields count="2">
    <dataField name="Sum of 2023-24" fld="23" baseField="0" baseItem="0" numFmtId="3"/>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C43BA1-E97A-2945-88CD-6557C8ADB04D}" name="PivotTable1"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21" firstHeaderRow="0" firstDataRow="1" firstDataCol="1" rowPageCount="1" colPageCount="1"/>
  <pivotFields count="69">
    <pivotField axis="axisPage" multipleItemSelectionAllowed="1" showAll="0">
      <items count="10">
        <item h="1" x="8"/>
        <item x="0"/>
        <item h="1" x="1"/>
        <item h="1" x="7"/>
        <item h="1" x="3"/>
        <item h="1" x="4"/>
        <item h="1" x="6"/>
        <item h="1" x="2"/>
        <item h="1" x="5"/>
        <item t="default"/>
      </items>
    </pivotField>
    <pivotField showAll="0"/>
    <pivotField axis="axisRow" showAll="0">
      <items count="8">
        <item x="5"/>
        <item x="4"/>
        <item x="0"/>
        <item x="2"/>
        <item h="1" x="1"/>
        <item h="1" x="3"/>
        <item h="1" x="6"/>
        <item t="default"/>
      </items>
    </pivotField>
    <pivotField axis="axisRow" showAll="0">
      <items count="17">
        <item x="14"/>
        <item x="0"/>
        <item x="13"/>
        <item x="1"/>
        <item x="7"/>
        <item x="6"/>
        <item x="8"/>
        <item x="9"/>
        <item x="2"/>
        <item h="1" x="4"/>
        <item h="1" x="15"/>
        <item x="11"/>
        <item x="10"/>
        <item x="3"/>
        <item x="12"/>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showAll="0"/>
  </pivotFields>
  <rowFields count="2">
    <field x="2"/>
    <field x="3"/>
  </rowFields>
  <rowItems count="18">
    <i>
      <x/>
    </i>
    <i r="1">
      <x/>
    </i>
    <i>
      <x v="1"/>
    </i>
    <i r="1">
      <x v="2"/>
    </i>
    <i>
      <x v="2"/>
    </i>
    <i r="1">
      <x v="1"/>
    </i>
    <i r="1">
      <x v="3"/>
    </i>
    <i r="1">
      <x v="8"/>
    </i>
    <i r="1">
      <x v="13"/>
    </i>
    <i>
      <x v="3"/>
    </i>
    <i r="1">
      <x v="4"/>
    </i>
    <i r="1">
      <x v="5"/>
    </i>
    <i r="1">
      <x v="6"/>
    </i>
    <i r="1">
      <x v="7"/>
    </i>
    <i r="1">
      <x v="11"/>
    </i>
    <i r="1">
      <x v="12"/>
    </i>
    <i r="1">
      <x v="14"/>
    </i>
    <i t="grand">
      <x/>
    </i>
  </rowItems>
  <colFields count="1">
    <field x="-2"/>
  </colFields>
  <colItems count="2">
    <i>
      <x/>
    </i>
    <i i="1">
      <x v="1"/>
    </i>
  </colItems>
  <pageFields count="1">
    <pageField fld="0" hier="-1"/>
  </pageFields>
  <dataFields count="2">
    <dataField name="Sum of 2014-15" fld="16" baseField="0" baseItem="0"/>
    <dataField name="Sum of 2024-25" fld="2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AFAA7-6512-7748-946B-1B079003C557}" name="PivotTable1"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V21" firstHeaderRow="0" firstDataRow="1" firstDataCol="1" rowPageCount="1" colPageCount="1"/>
  <pivotFields count="69">
    <pivotField axis="axisPage" multipleItemSelectionAllowed="1" showAll="0">
      <items count="10">
        <item h="1" x="8"/>
        <item x="0"/>
        <item h="1" x="1"/>
        <item h="1" x="7"/>
        <item h="1" x="3"/>
        <item h="1" x="4"/>
        <item h="1" x="6"/>
        <item h="1" x="2"/>
        <item h="1" x="5"/>
        <item t="default"/>
      </items>
    </pivotField>
    <pivotField showAll="0"/>
    <pivotField axis="axisRow" showAll="0">
      <items count="8">
        <item x="5"/>
        <item x="4"/>
        <item x="0"/>
        <item x="2"/>
        <item h="1" x="1"/>
        <item h="1" x="3"/>
        <item h="1" x="6"/>
        <item t="default"/>
      </items>
    </pivotField>
    <pivotField axis="axisRow" showAll="0">
      <items count="17">
        <item x="14"/>
        <item x="0"/>
        <item x="13"/>
        <item x="1"/>
        <item x="7"/>
        <item x="6"/>
        <item x="8"/>
        <item x="9"/>
        <item x="2"/>
        <item h="1" x="4"/>
        <item h="1" x="15"/>
        <item x="11"/>
        <item x="10"/>
        <item x="3"/>
        <item x="12"/>
        <item h="1" x="5"/>
        <item t="default"/>
      </items>
    </pivotField>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showAll="0"/>
    <pivotField showAll="0"/>
  </pivotFields>
  <rowFields count="2">
    <field x="2"/>
    <field x="3"/>
  </rowFields>
  <rowItems count="18">
    <i>
      <x/>
    </i>
    <i r="1">
      <x/>
    </i>
    <i>
      <x v="1"/>
    </i>
    <i r="1">
      <x v="2"/>
    </i>
    <i>
      <x v="2"/>
    </i>
    <i r="1">
      <x v="1"/>
    </i>
    <i r="1">
      <x v="3"/>
    </i>
    <i r="1">
      <x v="8"/>
    </i>
    <i r="1">
      <x v="13"/>
    </i>
    <i>
      <x v="3"/>
    </i>
    <i r="1">
      <x v="4"/>
    </i>
    <i r="1">
      <x v="5"/>
    </i>
    <i r="1">
      <x v="6"/>
    </i>
    <i r="1">
      <x v="7"/>
    </i>
    <i r="1">
      <x v="11"/>
    </i>
    <i r="1">
      <x v="12"/>
    </i>
    <i r="1">
      <x v="14"/>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0" hier="-1"/>
  </pageFields>
  <dataFields count="21">
    <dataField name="Sum of 2004-05" fld="6" baseField="0" baseItem="0"/>
    <dataField name="Sum of 2005-06" fld="7" baseField="0" baseItem="0"/>
    <dataField name="Sum of 2006-07" fld="8" baseField="0" baseItem="0"/>
    <dataField name="Sum of 2007-08" fld="9" baseField="0" baseItem="0"/>
    <dataField name="Sum of 2008-09" fld="10" baseField="0" baseItem="0"/>
    <dataField name="Sum of 2009-10" fld="11" baseField="0" baseItem="0"/>
    <dataField name="Sum of 2010-11" fld="12" baseField="0" baseItem="0"/>
    <dataField name="Sum of 2011-12" fld="13" baseField="0" baseItem="0"/>
    <dataField name="Sum of 2012-13" fld="14" baseField="0" baseItem="0"/>
    <dataField name="Sum of 2013-14" fld="15" baseField="0" baseItem="0"/>
    <dataField name="Sum of 2014-15" fld="16" baseField="0" baseItem="0"/>
    <dataField name="Sum of 2015-16" fld="17" baseField="0" baseItem="0"/>
    <dataField name="Sum of 2016-17" fld="18" baseField="0" baseItem="0"/>
    <dataField name="Sum of 2017-18" fld="19" baseField="0" baseItem="0"/>
    <dataField name="Sum of 2018-19" fld="20" baseField="0" baseItem="0"/>
    <dataField name="Sum of 2019-20" fld="21" baseField="0" baseItem="0"/>
    <dataField name="Sum of 2020-21" fld="22" baseField="0" baseItem="0"/>
    <dataField name="Sum of 2021-22" fld="23" baseField="0" baseItem="0"/>
    <dataField name="Sum of 2022-23" fld="24" baseField="0" baseItem="0"/>
    <dataField name="Sum of 2023-24" fld="25" baseField="0" baseItem="0"/>
    <dataField name="Sum of 2024-25" fld="2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FA11237-D00C-F544-AE3B-4B7865B9B88F}" name="PivotTable1"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22" firstHeaderRow="1" firstDataRow="2" firstDataCol="1"/>
  <pivotFields count="69">
    <pivotField axis="axisCol" showAll="0">
      <items count="10">
        <item h="1" x="8"/>
        <item h="1" x="0"/>
        <item x="2"/>
        <item h="1" x="7"/>
        <item h="1" x="3"/>
        <item x="4"/>
        <item h="1" x="5"/>
        <item x="1"/>
        <item x="6"/>
        <item t="default"/>
      </items>
    </pivotField>
    <pivotField showAll="0"/>
    <pivotField axis="axisRow" showAll="0">
      <items count="8">
        <item x="5"/>
        <item x="4"/>
        <item x="0"/>
        <item x="2"/>
        <item h="1" x="1"/>
        <item h="1" x="3"/>
        <item h="1" x="6"/>
        <item t="default"/>
      </items>
    </pivotField>
    <pivotField axis="axisRow" showAll="0">
      <items count="17">
        <item x="14"/>
        <item x="0"/>
        <item x="13"/>
        <item x="1"/>
        <item x="7"/>
        <item x="6"/>
        <item x="8"/>
        <item x="9"/>
        <item x="2"/>
        <item x="4"/>
        <item x="15"/>
        <item x="11"/>
        <item x="10"/>
        <item x="3"/>
        <item x="12"/>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dataField="1" showAll="0"/>
  </pivotFields>
  <rowFields count="2">
    <field x="2"/>
    <field x="3"/>
  </rowFields>
  <rowItems count="18">
    <i>
      <x/>
    </i>
    <i r="1">
      <x/>
    </i>
    <i>
      <x v="1"/>
    </i>
    <i r="1">
      <x v="2"/>
    </i>
    <i>
      <x v="2"/>
    </i>
    <i r="1">
      <x v="1"/>
    </i>
    <i r="1">
      <x v="3"/>
    </i>
    <i r="1">
      <x v="8"/>
    </i>
    <i r="1">
      <x v="13"/>
    </i>
    <i>
      <x v="3"/>
    </i>
    <i r="1">
      <x v="4"/>
    </i>
    <i r="1">
      <x v="5"/>
    </i>
    <i r="1">
      <x v="6"/>
    </i>
    <i r="1">
      <x v="7"/>
    </i>
    <i r="1">
      <x v="11"/>
    </i>
    <i r="1">
      <x v="12"/>
    </i>
    <i r="1">
      <x v="14"/>
    </i>
    <i t="grand">
      <x/>
    </i>
  </rowItems>
  <colFields count="1">
    <field x="0"/>
  </colFields>
  <colItems count="5">
    <i>
      <x v="2"/>
    </i>
    <i>
      <x v="5"/>
    </i>
    <i>
      <x v="7"/>
    </i>
    <i>
      <x v="8"/>
    </i>
    <i t="grand">
      <x/>
    </i>
  </colItems>
  <dataFields count="1">
    <dataField name="Sum of 2024-25 popadju" fld="68"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abs.gov.au/websitedbs/d3310114.nsf/Home/&#169;+Copyright?OpenDocument" TargetMode="External"/><Relationship Id="rId7" Type="http://schemas.openxmlformats.org/officeDocument/2006/relationships/hyperlink" Target="https://www.abs.gov.au/statistics/people/population/overseas-migration/latest-release"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people/population/overseas-migration/2020-21" TargetMode="External"/><Relationship Id="rId5" Type="http://schemas.openxmlformats.org/officeDocument/2006/relationships/hyperlink" Target="https://www.abs.gov.au/methodologies/overseas-migration-methodology" TargetMode="External"/><Relationship Id="rId4" Type="http://schemas.openxmlformats.org/officeDocument/2006/relationships/hyperlink" Target="http://www.abs.gov.au/ausstats/abs@.nsf/exnote/3301.0"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32"/>
  <sheetViews>
    <sheetView showGridLines="0" workbookViewId="0">
      <pane ySplit="4" topLeftCell="A5" activePane="bottomLeft" state="frozen"/>
      <selection activeCell="B24" sqref="B24"/>
      <selection pane="bottomLeft" activeCell="B24" sqref="B24"/>
    </sheetView>
  </sheetViews>
  <sheetFormatPr baseColWidth="10" defaultColWidth="8.75" defaultRowHeight="11" x14ac:dyDescent="0.15"/>
  <cols>
    <col min="1" max="1" width="7.75" customWidth="1"/>
    <col min="2" max="2" width="8.25" customWidth="1"/>
    <col min="3" max="3" width="140.75" style="6" customWidth="1"/>
  </cols>
  <sheetData>
    <row r="1" spans="1:3" s="8" customFormat="1" ht="60" customHeight="1" x14ac:dyDescent="0.15">
      <c r="A1" s="9" t="s">
        <v>4</v>
      </c>
      <c r="C1" s="9" t="s">
        <v>3</v>
      </c>
    </row>
    <row r="2" spans="1:3" ht="20" customHeight="1" x14ac:dyDescent="0.2">
      <c r="A2" s="10" t="s">
        <v>79</v>
      </c>
      <c r="C2"/>
    </row>
    <row r="3" spans="1:3" ht="20" customHeight="1" x14ac:dyDescent="0.2">
      <c r="A3" s="10" t="s">
        <v>69</v>
      </c>
      <c r="C3"/>
    </row>
    <row r="4" spans="1:3" ht="13" x14ac:dyDescent="0.15">
      <c r="A4" s="14" t="s">
        <v>60</v>
      </c>
      <c r="C4"/>
    </row>
    <row r="5" spans="1:3" x14ac:dyDescent="0.15">
      <c r="C5"/>
    </row>
    <row r="6" spans="1:3" ht="16" x14ac:dyDescent="0.2">
      <c r="B6" s="10" t="s">
        <v>1</v>
      </c>
      <c r="C6"/>
    </row>
    <row r="7" spans="1:3" x14ac:dyDescent="0.15">
      <c r="B7" s="11" t="s">
        <v>2</v>
      </c>
      <c r="C7"/>
    </row>
    <row r="8" spans="1:3" ht="13" x14ac:dyDescent="0.15">
      <c r="B8" s="2">
        <v>4.0999999999999996</v>
      </c>
      <c r="C8" s="3" t="s">
        <v>70</v>
      </c>
    </row>
    <row r="9" spans="1:3" ht="13" x14ac:dyDescent="0.15">
      <c r="B9" s="2">
        <v>4.2</v>
      </c>
      <c r="C9" s="3" t="s">
        <v>71</v>
      </c>
    </row>
    <row r="10" spans="1:3" ht="13" x14ac:dyDescent="0.15">
      <c r="B10" s="2">
        <v>4.3</v>
      </c>
      <c r="C10" s="3" t="s">
        <v>72</v>
      </c>
    </row>
    <row r="11" spans="1:3" ht="13" x14ac:dyDescent="0.15">
      <c r="B11" s="2">
        <v>4.4000000000000004</v>
      </c>
      <c r="C11" s="3" t="s">
        <v>73</v>
      </c>
    </row>
    <row r="12" spans="1:3" ht="13" x14ac:dyDescent="0.15">
      <c r="B12" s="2">
        <v>4.5</v>
      </c>
      <c r="C12" s="3" t="s">
        <v>74</v>
      </c>
    </row>
    <row r="13" spans="1:3" ht="13" x14ac:dyDescent="0.15">
      <c r="B13" s="2">
        <v>4.5999999999999996</v>
      </c>
      <c r="C13" s="3" t="s">
        <v>75</v>
      </c>
    </row>
    <row r="14" spans="1:3" ht="13" x14ac:dyDescent="0.15">
      <c r="B14" s="2">
        <v>4.7</v>
      </c>
      <c r="C14" s="3" t="s">
        <v>76</v>
      </c>
    </row>
    <row r="15" spans="1:3" ht="13" x14ac:dyDescent="0.15">
      <c r="B15" s="2">
        <v>4.8</v>
      </c>
      <c r="C15" s="3" t="s">
        <v>77</v>
      </c>
    </row>
    <row r="16" spans="1:3" ht="13" x14ac:dyDescent="0.15">
      <c r="B16" s="2">
        <v>4.9000000000000004</v>
      </c>
      <c r="C16" s="3" t="s">
        <v>78</v>
      </c>
    </row>
    <row r="17" spans="2:3" x14ac:dyDescent="0.15">
      <c r="C17"/>
    </row>
    <row r="18" spans="2:3" ht="16" x14ac:dyDescent="0.2">
      <c r="B18" s="61"/>
      <c r="C18" s="61"/>
    </row>
    <row r="19" spans="2:3" ht="16" x14ac:dyDescent="0.2">
      <c r="B19" s="62" t="s">
        <v>16</v>
      </c>
      <c r="C19" s="62"/>
    </row>
    <row r="20" spans="2:3" x14ac:dyDescent="0.15">
      <c r="C20"/>
    </row>
    <row r="21" spans="2:3" ht="13" x14ac:dyDescent="0.15">
      <c r="B21" s="7" t="s">
        <v>61</v>
      </c>
      <c r="C21"/>
    </row>
    <row r="22" spans="2:3" ht="13" x14ac:dyDescent="0.15">
      <c r="B22" s="63" t="s">
        <v>45</v>
      </c>
      <c r="C22" s="63"/>
    </row>
    <row r="23" spans="2:3" ht="13" x14ac:dyDescent="0.15">
      <c r="B23" s="63" t="s">
        <v>46</v>
      </c>
      <c r="C23" s="63"/>
    </row>
    <row r="24" spans="2:3" x14ac:dyDescent="0.15">
      <c r="C24"/>
    </row>
    <row r="25" spans="2:3" x14ac:dyDescent="0.15">
      <c r="C25"/>
    </row>
    <row r="26" spans="2:3" ht="16" x14ac:dyDescent="0.2">
      <c r="B26" s="10" t="s">
        <v>0</v>
      </c>
      <c r="C26"/>
    </row>
    <row r="27" spans="2:3" x14ac:dyDescent="0.15">
      <c r="C27"/>
    </row>
    <row r="28" spans="2:3" ht="30" customHeight="1" x14ac:dyDescent="0.15">
      <c r="B28" s="64" t="s">
        <v>22</v>
      </c>
      <c r="C28" s="64"/>
    </row>
    <row r="29" spans="2:3" x14ac:dyDescent="0.15">
      <c r="C29"/>
    </row>
    <row r="30" spans="2:3" x14ac:dyDescent="0.15">
      <c r="C30"/>
    </row>
    <row r="31" spans="2:3" ht="12.5" customHeight="1" x14ac:dyDescent="0.15">
      <c r="B31" s="60" t="s">
        <v>62</v>
      </c>
      <c r="C31" s="60"/>
    </row>
    <row r="32" spans="2:3" ht="13" x14ac:dyDescent="0.15">
      <c r="B32" s="1"/>
    </row>
  </sheetData>
  <mergeCells count="6">
    <mergeCell ref="B31:C31"/>
    <mergeCell ref="B18:C18"/>
    <mergeCell ref="B19:C19"/>
    <mergeCell ref="B23:C23"/>
    <mergeCell ref="B28:C28"/>
    <mergeCell ref="B22:C22"/>
  </mergeCells>
  <phoneticPr fontId="0" type="noConversion"/>
  <hyperlinks>
    <hyperlink ref="B19" r:id="rId1" display="ABS website" xr:uid="{00000000-0004-0000-0000-000000000000}"/>
    <hyperlink ref="B8" location="'Table 4.1'!A1" display="'Table 4.1'!A1" xr:uid="{00000000-0004-0000-0000-000005000000}"/>
    <hyperlink ref="B31" r:id="rId2" display="© Commonwealth of Australia 2006" xr:uid="{00000000-0004-0000-0000-000006000000}"/>
    <hyperlink ref="B31:C31" r:id="rId3" display="© Commonwealth of Australia 2023" xr:uid="{00000000-0004-0000-0000-000007000000}"/>
    <hyperlink ref="B9" location="'Table 4.2'!A1" display="'Table 4.2'!A1" xr:uid="{00000000-0004-0000-0000-000009000000}"/>
    <hyperlink ref="B10" location="'Table 4.3'!A1" display="'Table 4.3'!A1" xr:uid="{58E7B79E-6172-4666-AA79-DCE64F8C6DEF}"/>
    <hyperlink ref="B12" location="'Table 4.5'!A1" display="'Table 4.5'!A1" xr:uid="{2C79956F-BABE-4607-AFE0-D981B4A9BC6A}"/>
    <hyperlink ref="B14" location="'Table 4.7'!A1" display="'Table 4.7'!A1" xr:uid="{4CFE7EDA-1BB1-4906-AAC8-DDE66A410470}"/>
    <hyperlink ref="B16" location="'Table 4.9'!A1" display="'Table 4.9'!A1" xr:uid="{F250519A-FC7F-4840-811F-1FF3DB68F78E}"/>
    <hyperlink ref="B11" location="'Table 4.4'!A1" display="'Table 4.4'!A1" xr:uid="{FBE0455B-8A01-43B3-9D9A-BF4B4516CA30}"/>
    <hyperlink ref="B13" location="'Table 4.6'!A1" display="'Table 4.6'!A1" xr:uid="{D043C0CA-16C2-4E5B-A268-2E14C4C55536}"/>
    <hyperlink ref="B15" location="'Table 4.8'!A1" display="'Table 4.8'!A1" xr:uid="{EC84FA70-EA84-427E-B199-7AE7D02E3AAE}"/>
    <hyperlink ref="B23" r:id="rId4" display="Explanatory Notes" xr:uid="{E2CD749F-718F-4674-B537-1A5AFF7EF220}"/>
    <hyperlink ref="B23:C23" r:id="rId5" display="Methodology" xr:uid="{FB1A6859-927D-4DC2-9A93-122ED7173060}"/>
    <hyperlink ref="B22" r:id="rId6" xr:uid="{B7B1DB3B-64E6-402F-8E02-9E643F7560F7}"/>
    <hyperlink ref="B22:C22" r:id="rId7" display="Summary" xr:uid="{D280B8EC-3BDF-4182-A708-34085550D781}"/>
  </hyperlinks>
  <printOptions gridLines="1"/>
  <pageMargins left="0.14000000000000001" right="0.12" top="0.28999999999999998" bottom="0.22" header="0.22" footer="0.18"/>
  <pageSetup paperSize="9" orientation="landscape" r:id="rId8"/>
  <headerFooter alignWithMargins="0"/>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BD90C-7A81-4350-B849-2DF93DC99E42}">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213</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350</v>
      </c>
      <c r="E16" s="22">
        <v>400</v>
      </c>
      <c r="F16" s="22">
        <v>440</v>
      </c>
      <c r="G16" s="22">
        <v>410</v>
      </c>
      <c r="H16" s="22">
        <v>510</v>
      </c>
      <c r="I16" s="22">
        <v>490</v>
      </c>
      <c r="J16" s="22">
        <v>500</v>
      </c>
      <c r="K16" s="22">
        <v>580</v>
      </c>
      <c r="L16" s="22">
        <v>540</v>
      </c>
      <c r="M16" s="22">
        <v>550</v>
      </c>
      <c r="N16" s="22">
        <v>520</v>
      </c>
      <c r="O16" s="22">
        <v>440</v>
      </c>
      <c r="P16" s="22">
        <v>450</v>
      </c>
      <c r="Q16" s="22">
        <v>460</v>
      </c>
      <c r="R16" s="22">
        <v>370</v>
      </c>
      <c r="S16" s="22">
        <v>330</v>
      </c>
      <c r="T16" s="22">
        <v>250</v>
      </c>
      <c r="U16" s="22">
        <v>450</v>
      </c>
      <c r="V16" s="22">
        <v>310</v>
      </c>
      <c r="W16" s="22">
        <v>340</v>
      </c>
      <c r="X16" s="22">
        <v>380</v>
      </c>
    </row>
    <row r="17" spans="1:24" s="5" customFormat="1" x14ac:dyDescent="0.15">
      <c r="A17" s="17"/>
      <c r="B17" s="19"/>
      <c r="C17" t="s">
        <v>25</v>
      </c>
      <c r="D17" s="22">
        <v>340</v>
      </c>
      <c r="E17" s="22">
        <v>410</v>
      </c>
      <c r="F17" s="22">
        <v>380</v>
      </c>
      <c r="G17" s="22">
        <v>570</v>
      </c>
      <c r="H17" s="22">
        <v>710</v>
      </c>
      <c r="I17" s="22">
        <v>670</v>
      </c>
      <c r="J17" s="22">
        <v>420</v>
      </c>
      <c r="K17" s="22">
        <v>1000</v>
      </c>
      <c r="L17" s="22">
        <v>680</v>
      </c>
      <c r="M17" s="22">
        <v>950</v>
      </c>
      <c r="N17" s="22">
        <v>1110</v>
      </c>
      <c r="O17" s="22">
        <v>720</v>
      </c>
      <c r="P17" s="22">
        <v>700</v>
      </c>
      <c r="Q17" s="22">
        <v>670</v>
      </c>
      <c r="R17" s="22">
        <v>590</v>
      </c>
      <c r="S17" s="22">
        <v>400</v>
      </c>
      <c r="T17" s="22">
        <v>220</v>
      </c>
      <c r="U17" s="22">
        <v>520</v>
      </c>
      <c r="V17" s="22">
        <v>900</v>
      </c>
      <c r="W17" s="22">
        <v>980</v>
      </c>
      <c r="X17" s="22">
        <v>1790</v>
      </c>
    </row>
    <row r="18" spans="1:24" s="5" customFormat="1" x14ac:dyDescent="0.15">
      <c r="A18" s="17"/>
      <c r="B18" s="19"/>
      <c r="C18" t="s">
        <v>47</v>
      </c>
      <c r="D18" s="22">
        <v>220</v>
      </c>
      <c r="E18" s="22">
        <v>190</v>
      </c>
      <c r="F18" s="22">
        <v>90</v>
      </c>
      <c r="G18" s="22">
        <v>170</v>
      </c>
      <c r="H18" s="22">
        <v>190</v>
      </c>
      <c r="I18" s="22">
        <v>120</v>
      </c>
      <c r="J18" s="22">
        <v>130</v>
      </c>
      <c r="K18" s="22">
        <v>70</v>
      </c>
      <c r="L18" s="22">
        <v>50</v>
      </c>
      <c r="M18" s="22">
        <v>150</v>
      </c>
      <c r="N18" s="22">
        <v>120</v>
      </c>
      <c r="O18" s="22">
        <v>190</v>
      </c>
      <c r="P18" s="22">
        <v>290</v>
      </c>
      <c r="Q18" s="22">
        <v>190</v>
      </c>
      <c r="R18" s="22">
        <v>210</v>
      </c>
      <c r="S18" s="22">
        <v>170</v>
      </c>
      <c r="T18" s="22">
        <v>10</v>
      </c>
      <c r="U18" s="22">
        <v>100</v>
      </c>
      <c r="V18" s="22">
        <v>170</v>
      </c>
      <c r="W18" s="22">
        <v>230</v>
      </c>
      <c r="X18" s="22">
        <v>170</v>
      </c>
    </row>
    <row r="19" spans="1:24" s="5" customFormat="1" x14ac:dyDescent="0.15">
      <c r="A19" s="17"/>
      <c r="B19" s="19"/>
      <c r="C19" t="s">
        <v>26</v>
      </c>
      <c r="D19" s="22">
        <v>50</v>
      </c>
      <c r="E19" s="22">
        <v>60</v>
      </c>
      <c r="F19" s="22">
        <v>50</v>
      </c>
      <c r="G19" s="22">
        <v>40</v>
      </c>
      <c r="H19" s="22">
        <v>40</v>
      </c>
      <c r="I19" s="22">
        <v>40</v>
      </c>
      <c r="J19" s="22">
        <v>60</v>
      </c>
      <c r="K19" s="22">
        <v>60</v>
      </c>
      <c r="L19" s="22">
        <v>70</v>
      </c>
      <c r="M19" s="22">
        <v>80</v>
      </c>
      <c r="N19" s="22">
        <v>70</v>
      </c>
      <c r="O19" s="22">
        <v>80</v>
      </c>
      <c r="P19" s="22">
        <v>80</v>
      </c>
      <c r="Q19" s="22">
        <v>80</v>
      </c>
      <c r="R19" s="22">
        <v>100</v>
      </c>
      <c r="S19" s="22">
        <v>120</v>
      </c>
      <c r="T19" s="22">
        <v>120</v>
      </c>
      <c r="U19" s="22">
        <v>110</v>
      </c>
      <c r="V19" s="22">
        <v>130</v>
      </c>
      <c r="W19" s="22">
        <v>140</v>
      </c>
      <c r="X19" s="22">
        <v>100</v>
      </c>
    </row>
    <row r="20" spans="1:24" s="4" customFormat="1" x14ac:dyDescent="0.15">
      <c r="A20" s="11"/>
      <c r="B20" s="4" t="s">
        <v>27</v>
      </c>
      <c r="D20" s="23">
        <v>960</v>
      </c>
      <c r="E20" s="23">
        <v>1050</v>
      </c>
      <c r="F20" s="23">
        <v>960</v>
      </c>
      <c r="G20" s="23">
        <v>1200</v>
      </c>
      <c r="H20" s="23">
        <v>1450</v>
      </c>
      <c r="I20" s="23">
        <v>1330</v>
      </c>
      <c r="J20" s="23">
        <v>1100</v>
      </c>
      <c r="K20" s="23">
        <v>1700</v>
      </c>
      <c r="L20" s="23">
        <v>1340</v>
      </c>
      <c r="M20" s="23">
        <v>1730</v>
      </c>
      <c r="N20" s="23">
        <v>1810</v>
      </c>
      <c r="O20" s="23">
        <v>1420</v>
      </c>
      <c r="P20" s="23">
        <v>1520</v>
      </c>
      <c r="Q20" s="23">
        <v>1390</v>
      </c>
      <c r="R20" s="23">
        <v>1270</v>
      </c>
      <c r="S20" s="23">
        <v>1020</v>
      </c>
      <c r="T20" s="23">
        <v>590</v>
      </c>
      <c r="U20" s="23">
        <v>1180</v>
      </c>
      <c r="V20" s="23">
        <v>1510</v>
      </c>
      <c r="W20" s="23">
        <v>1690</v>
      </c>
      <c r="X20" s="23">
        <v>2440</v>
      </c>
    </row>
    <row r="21" spans="1:24" s="5" customFormat="1" x14ac:dyDescent="0.15">
      <c r="A21" s="17"/>
      <c r="B21" s="16" t="s">
        <v>37</v>
      </c>
      <c r="C21" s="5" t="s">
        <v>155</v>
      </c>
      <c r="D21" s="22">
        <v>1150</v>
      </c>
      <c r="E21" s="22">
        <v>1280</v>
      </c>
      <c r="F21" s="22">
        <v>1610</v>
      </c>
      <c r="G21" s="22">
        <v>1940</v>
      </c>
      <c r="H21" s="22">
        <v>2370</v>
      </c>
      <c r="I21" s="22">
        <v>2470</v>
      </c>
      <c r="J21" s="22">
        <v>1990</v>
      </c>
      <c r="K21" s="22">
        <v>2260</v>
      </c>
      <c r="L21" s="22">
        <v>2430</v>
      </c>
      <c r="M21" s="22">
        <v>3070</v>
      </c>
      <c r="N21" s="22">
        <v>3320</v>
      </c>
      <c r="O21" s="22">
        <v>3410</v>
      </c>
      <c r="P21" s="22">
        <v>3960</v>
      </c>
      <c r="Q21" s="22">
        <v>4350</v>
      </c>
      <c r="R21" s="22">
        <v>3330</v>
      </c>
      <c r="S21" s="22">
        <v>2170</v>
      </c>
      <c r="T21" s="22">
        <v>70</v>
      </c>
      <c r="U21" s="22">
        <v>3670</v>
      </c>
      <c r="V21" s="22">
        <v>5980</v>
      </c>
      <c r="W21" s="22">
        <v>4330</v>
      </c>
      <c r="X21" s="22">
        <v>3770</v>
      </c>
    </row>
    <row r="22" spans="1:24" s="5" customFormat="1" x14ac:dyDescent="0.15">
      <c r="A22" s="17"/>
      <c r="B22" s="16"/>
      <c r="C22" s="57" t="s">
        <v>48</v>
      </c>
      <c r="D22" s="22">
        <v>60</v>
      </c>
      <c r="E22" s="22">
        <v>90</v>
      </c>
      <c r="F22" s="22">
        <v>130</v>
      </c>
      <c r="G22" s="22">
        <v>230</v>
      </c>
      <c r="H22" s="22">
        <v>330</v>
      </c>
      <c r="I22" s="22">
        <v>260</v>
      </c>
      <c r="J22" s="22">
        <v>130</v>
      </c>
      <c r="K22" s="22">
        <v>170</v>
      </c>
      <c r="L22" s="22">
        <v>150</v>
      </c>
      <c r="M22" s="22">
        <v>180</v>
      </c>
      <c r="N22" s="22">
        <v>150</v>
      </c>
      <c r="O22" s="22">
        <v>200</v>
      </c>
      <c r="P22" s="22">
        <v>210</v>
      </c>
      <c r="Q22" s="22">
        <v>230</v>
      </c>
      <c r="R22" s="22">
        <v>210</v>
      </c>
      <c r="S22" s="22">
        <v>120</v>
      </c>
      <c r="T22" s="22">
        <v>0</v>
      </c>
      <c r="U22" s="22">
        <v>340</v>
      </c>
      <c r="V22" s="22">
        <v>390</v>
      </c>
      <c r="W22" s="22">
        <v>180</v>
      </c>
      <c r="X22" s="22">
        <v>90</v>
      </c>
    </row>
    <row r="23" spans="1:24" s="5" customFormat="1" x14ac:dyDescent="0.15">
      <c r="A23" s="17"/>
      <c r="B23" s="4"/>
      <c r="C23" s="57" t="s">
        <v>28</v>
      </c>
      <c r="D23" s="22">
        <v>510</v>
      </c>
      <c r="E23" s="22">
        <v>690</v>
      </c>
      <c r="F23" s="22">
        <v>860</v>
      </c>
      <c r="G23" s="22">
        <v>1070</v>
      </c>
      <c r="H23" s="22">
        <v>1360</v>
      </c>
      <c r="I23" s="22">
        <v>1480</v>
      </c>
      <c r="J23" s="22">
        <v>1190</v>
      </c>
      <c r="K23" s="22">
        <v>1290</v>
      </c>
      <c r="L23" s="22">
        <v>1410</v>
      </c>
      <c r="M23" s="22">
        <v>2030</v>
      </c>
      <c r="N23" s="22">
        <v>2310</v>
      </c>
      <c r="O23" s="22">
        <v>2430</v>
      </c>
      <c r="P23" s="22">
        <v>2870</v>
      </c>
      <c r="Q23" s="22">
        <v>3230</v>
      </c>
      <c r="R23" s="22">
        <v>2420</v>
      </c>
      <c r="S23" s="22">
        <v>1530</v>
      </c>
      <c r="T23" s="22">
        <v>20</v>
      </c>
      <c r="U23" s="22">
        <v>2560</v>
      </c>
      <c r="V23" s="22">
        <v>4720</v>
      </c>
      <c r="W23" s="22">
        <v>3370</v>
      </c>
      <c r="X23" s="22">
        <v>2940</v>
      </c>
    </row>
    <row r="24" spans="1:24" s="5" customFormat="1" x14ac:dyDescent="0.15">
      <c r="A24" s="17"/>
      <c r="B24" s="19"/>
      <c r="C24" s="57" t="s">
        <v>29</v>
      </c>
      <c r="D24" s="22">
        <v>580</v>
      </c>
      <c r="E24" s="22">
        <v>500</v>
      </c>
      <c r="F24" s="22">
        <v>620</v>
      </c>
      <c r="G24" s="22">
        <v>630</v>
      </c>
      <c r="H24" s="22">
        <v>670</v>
      </c>
      <c r="I24" s="22">
        <v>730</v>
      </c>
      <c r="J24" s="22">
        <v>660</v>
      </c>
      <c r="K24" s="22">
        <v>810</v>
      </c>
      <c r="L24" s="22">
        <v>880</v>
      </c>
      <c r="M24" s="22">
        <v>850</v>
      </c>
      <c r="N24" s="22">
        <v>860</v>
      </c>
      <c r="O24" s="22">
        <v>780</v>
      </c>
      <c r="P24" s="22">
        <v>890</v>
      </c>
      <c r="Q24" s="22">
        <v>900</v>
      </c>
      <c r="R24" s="22">
        <v>700</v>
      </c>
      <c r="S24" s="22">
        <v>520</v>
      </c>
      <c r="T24" s="22">
        <v>50</v>
      </c>
      <c r="U24" s="22">
        <v>770</v>
      </c>
      <c r="V24" s="22">
        <v>880</v>
      </c>
      <c r="W24" s="22">
        <v>780</v>
      </c>
      <c r="X24" s="22">
        <v>740</v>
      </c>
    </row>
    <row r="25" spans="1:24" s="5" customFormat="1" x14ac:dyDescent="0.15">
      <c r="A25" s="17"/>
      <c r="B25" s="19"/>
      <c r="C25" t="s">
        <v>30</v>
      </c>
      <c r="D25" s="22">
        <v>350</v>
      </c>
      <c r="E25" s="22">
        <v>420</v>
      </c>
      <c r="F25" s="22">
        <v>490</v>
      </c>
      <c r="G25" s="22">
        <v>560</v>
      </c>
      <c r="H25" s="22">
        <v>600</v>
      </c>
      <c r="I25" s="22">
        <v>530</v>
      </c>
      <c r="J25" s="22">
        <v>480</v>
      </c>
      <c r="K25" s="22">
        <v>960</v>
      </c>
      <c r="L25" s="22">
        <v>650</v>
      </c>
      <c r="M25" s="22">
        <v>510</v>
      </c>
      <c r="N25" s="22">
        <v>580</v>
      </c>
      <c r="O25" s="22">
        <v>450</v>
      </c>
      <c r="P25" s="22">
        <v>550</v>
      </c>
      <c r="Q25" s="22">
        <v>380</v>
      </c>
      <c r="R25" s="22">
        <v>480</v>
      </c>
      <c r="S25" s="22">
        <v>350</v>
      </c>
      <c r="T25" s="22">
        <v>60</v>
      </c>
      <c r="U25" s="22">
        <v>230</v>
      </c>
      <c r="V25" s="22">
        <v>460</v>
      </c>
      <c r="W25" s="22">
        <v>530</v>
      </c>
      <c r="X25" s="22">
        <v>510</v>
      </c>
    </row>
    <row r="26" spans="1:24" s="5" customFormat="1" x14ac:dyDescent="0.15">
      <c r="A26" s="17"/>
      <c r="B26" s="19"/>
      <c r="C26" t="s">
        <v>31</v>
      </c>
      <c r="D26" s="22">
        <v>80</v>
      </c>
      <c r="E26" s="22">
        <v>100</v>
      </c>
      <c r="F26" s="22">
        <v>120</v>
      </c>
      <c r="G26" s="22">
        <v>170</v>
      </c>
      <c r="H26" s="22">
        <v>190</v>
      </c>
      <c r="I26" s="22">
        <v>230</v>
      </c>
      <c r="J26" s="22">
        <v>250</v>
      </c>
      <c r="K26" s="22">
        <v>400</v>
      </c>
      <c r="L26" s="22">
        <v>370</v>
      </c>
      <c r="M26" s="22">
        <v>310</v>
      </c>
      <c r="N26" s="22">
        <v>270</v>
      </c>
      <c r="O26" s="22">
        <v>260</v>
      </c>
      <c r="P26" s="22">
        <v>280</v>
      </c>
      <c r="Q26" s="22">
        <v>350</v>
      </c>
      <c r="R26" s="22">
        <v>260</v>
      </c>
      <c r="S26" s="22">
        <v>190</v>
      </c>
      <c r="T26" s="22">
        <v>10</v>
      </c>
      <c r="U26" s="22">
        <v>110</v>
      </c>
      <c r="V26" s="22">
        <v>260</v>
      </c>
      <c r="W26" s="22">
        <v>290</v>
      </c>
      <c r="X26" s="22">
        <v>250</v>
      </c>
    </row>
    <row r="27" spans="1:24" s="5" customFormat="1" x14ac:dyDescent="0.15">
      <c r="A27" s="17"/>
      <c r="B27" s="19"/>
      <c r="C27" t="s">
        <v>32</v>
      </c>
      <c r="D27" s="22">
        <v>390</v>
      </c>
      <c r="E27" s="22">
        <v>400</v>
      </c>
      <c r="F27" s="22">
        <v>480</v>
      </c>
      <c r="G27" s="22">
        <v>570</v>
      </c>
      <c r="H27" s="22">
        <v>580</v>
      </c>
      <c r="I27" s="22">
        <v>580</v>
      </c>
      <c r="J27" s="22">
        <v>600</v>
      </c>
      <c r="K27" s="22">
        <v>620</v>
      </c>
      <c r="L27" s="22">
        <v>640</v>
      </c>
      <c r="M27" s="22">
        <v>600</v>
      </c>
      <c r="N27" s="22">
        <v>670</v>
      </c>
      <c r="O27" s="22">
        <v>700</v>
      </c>
      <c r="P27" s="22">
        <v>800</v>
      </c>
      <c r="Q27" s="22">
        <v>1120</v>
      </c>
      <c r="R27" s="22">
        <v>1350</v>
      </c>
      <c r="S27" s="22">
        <v>2190</v>
      </c>
      <c r="T27" s="22">
        <v>120</v>
      </c>
      <c r="U27" s="22">
        <v>960</v>
      </c>
      <c r="V27" s="22">
        <v>1980</v>
      </c>
      <c r="W27" s="22">
        <v>1480</v>
      </c>
      <c r="X27" s="22">
        <v>1050</v>
      </c>
    </row>
    <row r="28" spans="1:24" s="5" customFormat="1" x14ac:dyDescent="0.15">
      <c r="A28" s="17"/>
      <c r="B28" s="19"/>
      <c r="C28" t="s">
        <v>33</v>
      </c>
      <c r="D28" s="22">
        <v>160</v>
      </c>
      <c r="E28" s="22">
        <v>120</v>
      </c>
      <c r="F28" s="22">
        <v>100</v>
      </c>
      <c r="G28" s="22">
        <v>140</v>
      </c>
      <c r="H28" s="22">
        <v>120</v>
      </c>
      <c r="I28" s="22">
        <v>120</v>
      </c>
      <c r="J28" s="22">
        <v>150</v>
      </c>
      <c r="K28" s="22">
        <v>170</v>
      </c>
      <c r="L28" s="22">
        <v>230</v>
      </c>
      <c r="M28" s="22">
        <v>240</v>
      </c>
      <c r="N28" s="22">
        <v>280</v>
      </c>
      <c r="O28" s="22">
        <v>250</v>
      </c>
      <c r="P28" s="22">
        <v>330</v>
      </c>
      <c r="Q28" s="22">
        <v>470</v>
      </c>
      <c r="R28" s="22">
        <v>410</v>
      </c>
      <c r="S28" s="22">
        <v>340</v>
      </c>
      <c r="T28" s="22">
        <v>130</v>
      </c>
      <c r="U28" s="22">
        <v>720</v>
      </c>
      <c r="V28" s="22">
        <v>1040</v>
      </c>
      <c r="W28" s="22">
        <v>800</v>
      </c>
      <c r="X28" s="22">
        <v>590</v>
      </c>
    </row>
    <row r="29" spans="1:24" s="4" customFormat="1" x14ac:dyDescent="0.15">
      <c r="A29" s="11"/>
      <c r="B29" s="4" t="s">
        <v>34</v>
      </c>
      <c r="D29" s="23">
        <v>2130</v>
      </c>
      <c r="E29" s="23">
        <v>2320</v>
      </c>
      <c r="F29" s="23">
        <v>2790</v>
      </c>
      <c r="G29" s="23">
        <v>3370</v>
      </c>
      <c r="H29" s="23">
        <v>3860</v>
      </c>
      <c r="I29" s="23">
        <v>3940</v>
      </c>
      <c r="J29" s="23">
        <v>3450</v>
      </c>
      <c r="K29" s="23">
        <v>4400</v>
      </c>
      <c r="L29" s="23">
        <v>4330</v>
      </c>
      <c r="M29" s="23">
        <v>4720</v>
      </c>
      <c r="N29" s="23">
        <v>5120</v>
      </c>
      <c r="O29" s="23">
        <v>5080</v>
      </c>
      <c r="P29" s="23">
        <v>5910</v>
      </c>
      <c r="Q29" s="23">
        <v>6670</v>
      </c>
      <c r="R29" s="23">
        <v>5820</v>
      </c>
      <c r="S29" s="23">
        <v>5240</v>
      </c>
      <c r="T29" s="23">
        <v>390</v>
      </c>
      <c r="U29" s="23">
        <v>5690</v>
      </c>
      <c r="V29" s="23">
        <v>9730</v>
      </c>
      <c r="W29" s="23">
        <v>7420</v>
      </c>
      <c r="X29" s="23">
        <v>6160</v>
      </c>
    </row>
    <row r="30" spans="1:24" s="5" customFormat="1" x14ac:dyDescent="0.15">
      <c r="A30" s="17"/>
      <c r="B30" s="5" t="s">
        <v>57</v>
      </c>
      <c r="C30"/>
      <c r="D30" s="22">
        <v>270</v>
      </c>
      <c r="E30" s="22">
        <v>240</v>
      </c>
      <c r="F30" s="22">
        <v>300</v>
      </c>
      <c r="G30" s="22">
        <v>340</v>
      </c>
      <c r="H30" s="22">
        <v>310</v>
      </c>
      <c r="I30" s="22">
        <v>350</v>
      </c>
      <c r="J30" s="22">
        <v>460</v>
      </c>
      <c r="K30" s="22">
        <v>550</v>
      </c>
      <c r="L30" s="22">
        <v>520</v>
      </c>
      <c r="M30" s="22">
        <v>320</v>
      </c>
      <c r="N30" s="22">
        <v>290</v>
      </c>
      <c r="O30" s="22">
        <v>300</v>
      </c>
      <c r="P30" s="22">
        <v>340</v>
      </c>
      <c r="Q30" s="22">
        <v>320</v>
      </c>
      <c r="R30" s="22">
        <v>230</v>
      </c>
      <c r="S30" s="22">
        <v>180</v>
      </c>
      <c r="T30" s="22">
        <v>150</v>
      </c>
      <c r="U30" s="22">
        <v>160</v>
      </c>
      <c r="V30" s="22">
        <v>320</v>
      </c>
      <c r="W30" s="22">
        <v>360</v>
      </c>
      <c r="X30" s="22">
        <v>390</v>
      </c>
    </row>
    <row r="31" spans="1:24" s="5" customFormat="1" x14ac:dyDescent="0.15">
      <c r="A31" s="17"/>
      <c r="B31" s="5" t="s">
        <v>35</v>
      </c>
      <c r="C31"/>
      <c r="D31" s="22">
        <v>1790</v>
      </c>
      <c r="E31" s="22">
        <v>1900</v>
      </c>
      <c r="F31" s="22">
        <v>1930</v>
      </c>
      <c r="G31" s="22">
        <v>2120</v>
      </c>
      <c r="H31" s="22">
        <v>2220</v>
      </c>
      <c r="I31" s="22">
        <v>2280</v>
      </c>
      <c r="J31" s="22">
        <v>1930</v>
      </c>
      <c r="K31" s="22">
        <v>2400</v>
      </c>
      <c r="L31" s="22">
        <v>2210</v>
      </c>
      <c r="M31" s="22">
        <v>2050</v>
      </c>
      <c r="N31" s="22">
        <v>2140</v>
      </c>
      <c r="O31" s="22">
        <v>2450</v>
      </c>
      <c r="P31" s="22">
        <v>2380</v>
      </c>
      <c r="Q31" s="22">
        <v>2400</v>
      </c>
      <c r="R31" s="22">
        <v>2400</v>
      </c>
      <c r="S31" s="22">
        <v>2770</v>
      </c>
      <c r="T31" s="22">
        <v>1650</v>
      </c>
      <c r="U31" s="22">
        <v>1810</v>
      </c>
      <c r="V31" s="22">
        <v>1700</v>
      </c>
      <c r="W31" s="22">
        <v>2120</v>
      </c>
      <c r="X31" s="22">
        <v>2020</v>
      </c>
    </row>
    <row r="32" spans="1:24" s="4" customFormat="1" x14ac:dyDescent="0.15">
      <c r="A32" s="11"/>
      <c r="B32" s="4" t="s">
        <v>50</v>
      </c>
      <c r="D32" s="23">
        <v>5410</v>
      </c>
      <c r="E32" s="23">
        <v>5830</v>
      </c>
      <c r="F32" s="23">
        <v>6420</v>
      </c>
      <c r="G32" s="23">
        <v>7350</v>
      </c>
      <c r="H32" s="23">
        <v>8190</v>
      </c>
      <c r="I32" s="23">
        <v>8270</v>
      </c>
      <c r="J32" s="23">
        <v>7270</v>
      </c>
      <c r="K32" s="23">
        <v>9490</v>
      </c>
      <c r="L32" s="23">
        <v>8690</v>
      </c>
      <c r="M32" s="23">
        <v>8990</v>
      </c>
      <c r="N32" s="23">
        <v>9520</v>
      </c>
      <c r="O32" s="23">
        <v>9470</v>
      </c>
      <c r="P32" s="23">
        <v>10330</v>
      </c>
      <c r="Q32" s="23">
        <v>10970</v>
      </c>
      <c r="R32" s="23">
        <v>9950</v>
      </c>
      <c r="S32" s="23">
        <v>9380</v>
      </c>
      <c r="T32" s="23">
        <v>2810</v>
      </c>
      <c r="U32" s="23">
        <v>8840</v>
      </c>
      <c r="V32" s="23">
        <v>13260</v>
      </c>
      <c r="W32" s="23">
        <v>11590</v>
      </c>
      <c r="X32" s="23">
        <v>11010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70</v>
      </c>
      <c r="E34" s="22">
        <v>60</v>
      </c>
      <c r="F34" s="22">
        <v>60</v>
      </c>
      <c r="G34" s="22">
        <v>70</v>
      </c>
      <c r="H34" s="22">
        <v>80</v>
      </c>
      <c r="I34" s="22">
        <v>80</v>
      </c>
      <c r="J34" s="22">
        <v>110</v>
      </c>
      <c r="K34" s="22">
        <v>80</v>
      </c>
      <c r="L34" s="22">
        <v>100</v>
      </c>
      <c r="M34" s="22">
        <v>110</v>
      </c>
      <c r="N34" s="22">
        <v>110</v>
      </c>
      <c r="O34" s="22">
        <v>110</v>
      </c>
      <c r="P34" s="22">
        <v>80</v>
      </c>
      <c r="Q34" s="22">
        <v>90</v>
      </c>
      <c r="R34" s="22">
        <v>110</v>
      </c>
      <c r="S34" s="22">
        <v>110</v>
      </c>
      <c r="T34" s="22">
        <v>70</v>
      </c>
      <c r="U34" s="22">
        <v>110</v>
      </c>
      <c r="V34" s="22">
        <v>110</v>
      </c>
      <c r="W34" s="22">
        <v>90</v>
      </c>
      <c r="X34" s="22">
        <v>90</v>
      </c>
    </row>
    <row r="35" spans="1:24" s="5" customFormat="1" x14ac:dyDescent="0.15">
      <c r="A35" s="17"/>
      <c r="B35" s="19"/>
      <c r="C35" t="s">
        <v>25</v>
      </c>
      <c r="D35" s="22">
        <v>70</v>
      </c>
      <c r="E35" s="22">
        <v>60</v>
      </c>
      <c r="F35" s="22">
        <v>70</v>
      </c>
      <c r="G35" s="22">
        <v>100</v>
      </c>
      <c r="H35" s="22">
        <v>80</v>
      </c>
      <c r="I35" s="22">
        <v>130</v>
      </c>
      <c r="J35" s="22">
        <v>140</v>
      </c>
      <c r="K35" s="22">
        <v>80</v>
      </c>
      <c r="L35" s="22">
        <v>120</v>
      </c>
      <c r="M35" s="22">
        <v>130</v>
      </c>
      <c r="N35" s="22">
        <v>140</v>
      </c>
      <c r="O35" s="22">
        <v>150</v>
      </c>
      <c r="P35" s="22">
        <v>140</v>
      </c>
      <c r="Q35" s="22">
        <v>130</v>
      </c>
      <c r="R35" s="22">
        <v>110</v>
      </c>
      <c r="S35" s="22">
        <v>120</v>
      </c>
      <c r="T35" s="22">
        <v>120</v>
      </c>
      <c r="U35" s="22">
        <v>160</v>
      </c>
      <c r="V35" s="22">
        <v>110</v>
      </c>
      <c r="W35" s="22">
        <v>110</v>
      </c>
      <c r="X35" s="22">
        <v>140</v>
      </c>
    </row>
    <row r="36" spans="1:24" s="5" customFormat="1" x14ac:dyDescent="0.15">
      <c r="A36" s="17"/>
      <c r="B36" s="19"/>
      <c r="C36" t="s">
        <v>47</v>
      </c>
      <c r="D36" s="22">
        <v>0</v>
      </c>
      <c r="E36" s="22">
        <v>0</v>
      </c>
      <c r="F36" s="22">
        <v>0</v>
      </c>
      <c r="G36" s="22">
        <v>0</v>
      </c>
      <c r="H36" s="22">
        <v>0</v>
      </c>
      <c r="I36" s="22">
        <v>0</v>
      </c>
      <c r="J36" s="22">
        <v>0</v>
      </c>
      <c r="K36" s="22">
        <v>10</v>
      </c>
      <c r="L36" s="22">
        <v>0</v>
      </c>
      <c r="M36" s="22">
        <v>0</v>
      </c>
      <c r="N36" s="22">
        <v>0</v>
      </c>
      <c r="O36" s="22">
        <v>0</v>
      </c>
      <c r="P36" s="22">
        <v>0</v>
      </c>
      <c r="Q36" s="22">
        <v>0</v>
      </c>
      <c r="R36" s="22">
        <v>0</v>
      </c>
      <c r="S36" s="22">
        <v>10</v>
      </c>
      <c r="T36" s="22">
        <v>0</v>
      </c>
      <c r="U36" s="22">
        <v>0</v>
      </c>
      <c r="V36" s="22">
        <v>0</v>
      </c>
      <c r="W36" s="22">
        <v>10</v>
      </c>
      <c r="X36" s="22">
        <v>0</v>
      </c>
    </row>
    <row r="37" spans="1:24" s="5" customFormat="1" x14ac:dyDescent="0.15">
      <c r="A37"/>
      <c r="B37" s="19"/>
      <c r="C37" t="s">
        <v>26</v>
      </c>
      <c r="D37" s="22">
        <v>70</v>
      </c>
      <c r="E37" s="22">
        <v>70</v>
      </c>
      <c r="F37" s="22">
        <v>50</v>
      </c>
      <c r="G37" s="22">
        <v>60</v>
      </c>
      <c r="H37" s="22">
        <v>70</v>
      </c>
      <c r="I37" s="22">
        <v>70</v>
      </c>
      <c r="J37" s="22">
        <v>60</v>
      </c>
      <c r="K37" s="22">
        <v>60</v>
      </c>
      <c r="L37" s="22">
        <v>60</v>
      </c>
      <c r="M37" s="22">
        <v>70</v>
      </c>
      <c r="N37" s="22">
        <v>70</v>
      </c>
      <c r="O37" s="22">
        <v>80</v>
      </c>
      <c r="P37" s="22">
        <v>90</v>
      </c>
      <c r="Q37" s="22">
        <v>90</v>
      </c>
      <c r="R37" s="22">
        <v>130</v>
      </c>
      <c r="S37" s="22">
        <v>120</v>
      </c>
      <c r="T37" s="22">
        <v>70</v>
      </c>
      <c r="U37" s="22">
        <v>150</v>
      </c>
      <c r="V37" s="22">
        <v>140</v>
      </c>
      <c r="W37" s="22">
        <v>130</v>
      </c>
      <c r="X37" s="22">
        <v>130</v>
      </c>
    </row>
    <row r="38" spans="1:24" s="4" customFormat="1" x14ac:dyDescent="0.15">
      <c r="A38" s="11"/>
      <c r="B38" s="4" t="s">
        <v>27</v>
      </c>
      <c r="D38" s="23">
        <v>210</v>
      </c>
      <c r="E38" s="23">
        <v>190</v>
      </c>
      <c r="F38" s="23">
        <v>190</v>
      </c>
      <c r="G38" s="23">
        <v>240</v>
      </c>
      <c r="H38" s="23">
        <v>230</v>
      </c>
      <c r="I38" s="23">
        <v>270</v>
      </c>
      <c r="J38" s="23">
        <v>300</v>
      </c>
      <c r="K38" s="23">
        <v>230</v>
      </c>
      <c r="L38" s="23">
        <v>280</v>
      </c>
      <c r="M38" s="23">
        <v>300</v>
      </c>
      <c r="N38" s="23">
        <v>330</v>
      </c>
      <c r="O38" s="23">
        <v>340</v>
      </c>
      <c r="P38" s="23">
        <v>320</v>
      </c>
      <c r="Q38" s="23">
        <v>310</v>
      </c>
      <c r="R38" s="23">
        <v>340</v>
      </c>
      <c r="S38" s="23">
        <v>360</v>
      </c>
      <c r="T38" s="23">
        <v>270</v>
      </c>
      <c r="U38" s="23">
        <v>420</v>
      </c>
      <c r="V38" s="23">
        <v>360</v>
      </c>
      <c r="W38" s="23">
        <v>340</v>
      </c>
      <c r="X38" s="23">
        <v>370</v>
      </c>
    </row>
    <row r="39" spans="1:24" s="5" customFormat="1" x14ac:dyDescent="0.15">
      <c r="A39" s="17"/>
      <c r="B39" s="16" t="s">
        <v>37</v>
      </c>
      <c r="C39" s="5" t="s">
        <v>155</v>
      </c>
      <c r="D39" s="22">
        <v>530</v>
      </c>
      <c r="E39" s="22">
        <v>730</v>
      </c>
      <c r="F39" s="22">
        <v>730</v>
      </c>
      <c r="G39" s="22">
        <v>750</v>
      </c>
      <c r="H39" s="22">
        <v>830</v>
      </c>
      <c r="I39" s="22">
        <v>1100</v>
      </c>
      <c r="J39" s="22">
        <v>1310</v>
      </c>
      <c r="K39" s="22">
        <v>1620</v>
      </c>
      <c r="L39" s="22">
        <v>1660</v>
      </c>
      <c r="M39" s="22">
        <v>1720</v>
      </c>
      <c r="N39" s="22">
        <v>1540</v>
      </c>
      <c r="O39" s="22">
        <v>1530</v>
      </c>
      <c r="P39" s="22">
        <v>1630</v>
      </c>
      <c r="Q39" s="22">
        <v>1770</v>
      </c>
      <c r="R39" s="22">
        <v>2380</v>
      </c>
      <c r="S39" s="22">
        <v>3270</v>
      </c>
      <c r="T39" s="22">
        <v>1920</v>
      </c>
      <c r="U39" s="22">
        <v>750</v>
      </c>
      <c r="V39" s="22">
        <v>590</v>
      </c>
      <c r="W39" s="22">
        <v>1230</v>
      </c>
      <c r="X39" s="22">
        <v>1710</v>
      </c>
    </row>
    <row r="40" spans="1:24" s="5" customFormat="1" x14ac:dyDescent="0.15">
      <c r="A40" s="17"/>
      <c r="B40" s="16"/>
      <c r="C40" s="57" t="s">
        <v>48</v>
      </c>
      <c r="D40" s="22">
        <v>20</v>
      </c>
      <c r="E40" s="22">
        <v>40</v>
      </c>
      <c r="F40" s="22">
        <v>30</v>
      </c>
      <c r="G40" s="22">
        <v>30</v>
      </c>
      <c r="H40" s="22">
        <v>30</v>
      </c>
      <c r="I40" s="22">
        <v>70</v>
      </c>
      <c r="J40" s="22">
        <v>70</v>
      </c>
      <c r="K40" s="22">
        <v>70</v>
      </c>
      <c r="L40" s="22">
        <v>70</v>
      </c>
      <c r="M40" s="22">
        <v>110</v>
      </c>
      <c r="N40" s="22">
        <v>80</v>
      </c>
      <c r="O40" s="22">
        <v>70</v>
      </c>
      <c r="P40" s="22">
        <v>80</v>
      </c>
      <c r="Q40" s="22">
        <v>110</v>
      </c>
      <c r="R40" s="22">
        <v>110</v>
      </c>
      <c r="S40" s="22">
        <v>180</v>
      </c>
      <c r="T40" s="22">
        <v>120</v>
      </c>
      <c r="U40" s="22">
        <v>80</v>
      </c>
      <c r="V40" s="22">
        <v>50</v>
      </c>
      <c r="W40" s="22">
        <v>80</v>
      </c>
      <c r="X40" s="22">
        <v>90</v>
      </c>
    </row>
    <row r="41" spans="1:24" s="5" customFormat="1" x14ac:dyDescent="0.15">
      <c r="A41" s="17"/>
      <c r="B41" s="4"/>
      <c r="C41" s="57" t="s">
        <v>28</v>
      </c>
      <c r="D41" s="22">
        <v>170</v>
      </c>
      <c r="E41" s="22">
        <v>250</v>
      </c>
      <c r="F41" s="22">
        <v>340</v>
      </c>
      <c r="G41" s="22">
        <v>320</v>
      </c>
      <c r="H41" s="22">
        <v>350</v>
      </c>
      <c r="I41" s="22">
        <v>580</v>
      </c>
      <c r="J41" s="22">
        <v>790</v>
      </c>
      <c r="K41" s="22">
        <v>1020</v>
      </c>
      <c r="L41" s="22">
        <v>1090</v>
      </c>
      <c r="M41" s="22">
        <v>1020</v>
      </c>
      <c r="N41" s="22">
        <v>840</v>
      </c>
      <c r="O41" s="22">
        <v>840</v>
      </c>
      <c r="P41" s="22">
        <v>990</v>
      </c>
      <c r="Q41" s="22">
        <v>1250</v>
      </c>
      <c r="R41" s="22">
        <v>1750</v>
      </c>
      <c r="S41" s="22">
        <v>2480</v>
      </c>
      <c r="T41" s="22">
        <v>1420</v>
      </c>
      <c r="U41" s="22">
        <v>440</v>
      </c>
      <c r="V41" s="22">
        <v>270</v>
      </c>
      <c r="W41" s="22">
        <v>840</v>
      </c>
      <c r="X41" s="22">
        <v>1230</v>
      </c>
    </row>
    <row r="42" spans="1:24" s="5" customFormat="1" x14ac:dyDescent="0.15">
      <c r="A42" s="17"/>
      <c r="B42" s="19"/>
      <c r="C42" s="57" t="s">
        <v>29</v>
      </c>
      <c r="D42" s="22">
        <v>350</v>
      </c>
      <c r="E42" s="22">
        <v>450</v>
      </c>
      <c r="F42" s="22">
        <v>360</v>
      </c>
      <c r="G42" s="22">
        <v>410</v>
      </c>
      <c r="H42" s="22">
        <v>450</v>
      </c>
      <c r="I42" s="22">
        <v>450</v>
      </c>
      <c r="J42" s="22">
        <v>450</v>
      </c>
      <c r="K42" s="22">
        <v>530</v>
      </c>
      <c r="L42" s="22">
        <v>500</v>
      </c>
      <c r="M42" s="22">
        <v>590</v>
      </c>
      <c r="N42" s="22">
        <v>620</v>
      </c>
      <c r="O42" s="22">
        <v>620</v>
      </c>
      <c r="P42" s="22">
        <v>570</v>
      </c>
      <c r="Q42" s="22">
        <v>420</v>
      </c>
      <c r="R42" s="22">
        <v>520</v>
      </c>
      <c r="S42" s="22">
        <v>610</v>
      </c>
      <c r="T42" s="22">
        <v>380</v>
      </c>
      <c r="U42" s="22">
        <v>240</v>
      </c>
      <c r="V42" s="22">
        <v>270</v>
      </c>
      <c r="W42" s="22">
        <v>310</v>
      </c>
      <c r="X42" s="22">
        <v>390</v>
      </c>
    </row>
    <row r="43" spans="1:24" s="5" customFormat="1" x14ac:dyDescent="0.15">
      <c r="A43" s="17"/>
      <c r="B43" s="19"/>
      <c r="C43" t="s">
        <v>30</v>
      </c>
      <c r="D43" s="22">
        <v>100</v>
      </c>
      <c r="E43" s="22">
        <v>150</v>
      </c>
      <c r="F43" s="22">
        <v>120</v>
      </c>
      <c r="G43" s="22">
        <v>150</v>
      </c>
      <c r="H43" s="22">
        <v>160</v>
      </c>
      <c r="I43" s="22">
        <v>190</v>
      </c>
      <c r="J43" s="22">
        <v>170</v>
      </c>
      <c r="K43" s="22">
        <v>170</v>
      </c>
      <c r="L43" s="22">
        <v>180</v>
      </c>
      <c r="M43" s="22">
        <v>250</v>
      </c>
      <c r="N43" s="22">
        <v>260</v>
      </c>
      <c r="O43" s="22">
        <v>190</v>
      </c>
      <c r="P43" s="22">
        <v>220</v>
      </c>
      <c r="Q43" s="22">
        <v>210</v>
      </c>
      <c r="R43" s="22">
        <v>180</v>
      </c>
      <c r="S43" s="22">
        <v>150</v>
      </c>
      <c r="T43" s="22">
        <v>120</v>
      </c>
      <c r="U43" s="22">
        <v>110</v>
      </c>
      <c r="V43" s="22">
        <v>80</v>
      </c>
      <c r="W43" s="22">
        <v>60</v>
      </c>
      <c r="X43" s="22">
        <v>70</v>
      </c>
    </row>
    <row r="44" spans="1:24" s="5" customFormat="1" x14ac:dyDescent="0.15">
      <c r="A44" s="17"/>
      <c r="B44" s="19"/>
      <c r="C44" t="s">
        <v>31</v>
      </c>
      <c r="D44" s="22">
        <v>10</v>
      </c>
      <c r="E44" s="22">
        <v>10</v>
      </c>
      <c r="F44" s="22">
        <v>20</v>
      </c>
      <c r="G44" s="22">
        <v>20</v>
      </c>
      <c r="H44" s="22">
        <v>40</v>
      </c>
      <c r="I44" s="22">
        <v>70</v>
      </c>
      <c r="J44" s="22">
        <v>100</v>
      </c>
      <c r="K44" s="22">
        <v>80</v>
      </c>
      <c r="L44" s="22">
        <v>130</v>
      </c>
      <c r="M44" s="22">
        <v>150</v>
      </c>
      <c r="N44" s="22">
        <v>140</v>
      </c>
      <c r="O44" s="22">
        <v>130</v>
      </c>
      <c r="P44" s="22">
        <v>100</v>
      </c>
      <c r="Q44" s="22">
        <v>100</v>
      </c>
      <c r="R44" s="22">
        <v>130</v>
      </c>
      <c r="S44" s="22">
        <v>100</v>
      </c>
      <c r="T44" s="22">
        <v>40</v>
      </c>
      <c r="U44" s="22">
        <v>20</v>
      </c>
      <c r="V44" s="22">
        <v>10</v>
      </c>
      <c r="W44" s="22">
        <v>50</v>
      </c>
      <c r="X44" s="22">
        <v>90</v>
      </c>
    </row>
    <row r="45" spans="1:24" s="5" customFormat="1" x14ac:dyDescent="0.15">
      <c r="A45" s="17"/>
      <c r="B45" s="19"/>
      <c r="C45" t="s">
        <v>32</v>
      </c>
      <c r="D45" s="22">
        <v>190</v>
      </c>
      <c r="E45" s="22">
        <v>180</v>
      </c>
      <c r="F45" s="22">
        <v>220</v>
      </c>
      <c r="G45" s="22">
        <v>240</v>
      </c>
      <c r="H45" s="22">
        <v>210</v>
      </c>
      <c r="I45" s="22">
        <v>160</v>
      </c>
      <c r="J45" s="22">
        <v>210</v>
      </c>
      <c r="K45" s="22">
        <v>150</v>
      </c>
      <c r="L45" s="22">
        <v>130</v>
      </c>
      <c r="M45" s="22">
        <v>140</v>
      </c>
      <c r="N45" s="22">
        <v>130</v>
      </c>
      <c r="O45" s="22">
        <v>180</v>
      </c>
      <c r="P45" s="22">
        <v>190</v>
      </c>
      <c r="Q45" s="22">
        <v>280</v>
      </c>
      <c r="R45" s="22">
        <v>410</v>
      </c>
      <c r="S45" s="22">
        <v>290</v>
      </c>
      <c r="T45" s="22">
        <v>350</v>
      </c>
      <c r="U45" s="22">
        <v>370</v>
      </c>
      <c r="V45" s="22">
        <v>320</v>
      </c>
      <c r="W45" s="22">
        <v>370</v>
      </c>
      <c r="X45" s="22">
        <v>380</v>
      </c>
    </row>
    <row r="46" spans="1:24" s="5" customFormat="1" x14ac:dyDescent="0.15">
      <c r="A46" s="17"/>
      <c r="B46" s="19"/>
      <c r="C46" t="s">
        <v>33</v>
      </c>
      <c r="D46" s="22">
        <v>200</v>
      </c>
      <c r="E46" s="22">
        <v>220</v>
      </c>
      <c r="F46" s="22">
        <v>210</v>
      </c>
      <c r="G46" s="22">
        <v>160</v>
      </c>
      <c r="H46" s="22">
        <v>200</v>
      </c>
      <c r="I46" s="22">
        <v>210</v>
      </c>
      <c r="J46" s="22">
        <v>340</v>
      </c>
      <c r="K46" s="22">
        <v>330</v>
      </c>
      <c r="L46" s="22">
        <v>370</v>
      </c>
      <c r="M46" s="22">
        <v>420</v>
      </c>
      <c r="N46" s="22">
        <v>440</v>
      </c>
      <c r="O46" s="22">
        <v>490</v>
      </c>
      <c r="P46" s="22">
        <v>490</v>
      </c>
      <c r="Q46" s="22">
        <v>620</v>
      </c>
      <c r="R46" s="22">
        <v>750</v>
      </c>
      <c r="S46" s="22">
        <v>910</v>
      </c>
      <c r="T46" s="22">
        <v>1070</v>
      </c>
      <c r="U46" s="22">
        <v>970</v>
      </c>
      <c r="V46" s="22">
        <v>660</v>
      </c>
      <c r="W46" s="22">
        <v>760</v>
      </c>
      <c r="X46" s="22">
        <v>810</v>
      </c>
    </row>
    <row r="47" spans="1:24" s="4" customFormat="1" x14ac:dyDescent="0.15">
      <c r="A47" s="11"/>
      <c r="B47" s="4" t="s">
        <v>34</v>
      </c>
      <c r="D47" s="23">
        <v>1030</v>
      </c>
      <c r="E47" s="23">
        <v>1280</v>
      </c>
      <c r="F47" s="23">
        <v>1290</v>
      </c>
      <c r="G47" s="23">
        <v>1320</v>
      </c>
      <c r="H47" s="23">
        <v>1440</v>
      </c>
      <c r="I47" s="23">
        <v>1730</v>
      </c>
      <c r="J47" s="23">
        <v>2130</v>
      </c>
      <c r="K47" s="23">
        <v>2350</v>
      </c>
      <c r="L47" s="23">
        <v>2470</v>
      </c>
      <c r="M47" s="23">
        <v>2680</v>
      </c>
      <c r="N47" s="23">
        <v>2520</v>
      </c>
      <c r="O47" s="23">
        <v>2510</v>
      </c>
      <c r="P47" s="23">
        <v>2630</v>
      </c>
      <c r="Q47" s="23">
        <v>2970</v>
      </c>
      <c r="R47" s="23">
        <v>3840</v>
      </c>
      <c r="S47" s="23">
        <v>4720</v>
      </c>
      <c r="T47" s="23">
        <v>3500</v>
      </c>
      <c r="U47" s="23">
        <v>2210</v>
      </c>
      <c r="V47" s="23">
        <v>1660</v>
      </c>
      <c r="W47" s="23">
        <v>2460</v>
      </c>
      <c r="X47" s="23">
        <v>3060</v>
      </c>
    </row>
    <row r="48" spans="1:24" s="5" customFormat="1" x14ac:dyDescent="0.15">
      <c r="A48" s="17"/>
      <c r="B48" s="5" t="s">
        <v>57</v>
      </c>
      <c r="C48"/>
      <c r="D48" s="22">
        <v>190</v>
      </c>
      <c r="E48" s="22">
        <v>160</v>
      </c>
      <c r="F48" s="22">
        <v>140</v>
      </c>
      <c r="G48" s="22">
        <v>140</v>
      </c>
      <c r="H48" s="22">
        <v>120</v>
      </c>
      <c r="I48" s="22">
        <v>210</v>
      </c>
      <c r="J48" s="22">
        <v>170</v>
      </c>
      <c r="K48" s="22">
        <v>120</v>
      </c>
      <c r="L48" s="22">
        <v>190</v>
      </c>
      <c r="M48" s="22">
        <v>190</v>
      </c>
      <c r="N48" s="22">
        <v>200</v>
      </c>
      <c r="O48" s="22">
        <v>170</v>
      </c>
      <c r="P48" s="22">
        <v>220</v>
      </c>
      <c r="Q48" s="22">
        <v>170</v>
      </c>
      <c r="R48" s="22">
        <v>190</v>
      </c>
      <c r="S48" s="22">
        <v>170</v>
      </c>
      <c r="T48" s="22">
        <v>180</v>
      </c>
      <c r="U48" s="22">
        <v>160</v>
      </c>
      <c r="V48" s="22">
        <v>130</v>
      </c>
      <c r="W48" s="22">
        <v>100</v>
      </c>
      <c r="X48" s="22">
        <v>110</v>
      </c>
    </row>
    <row r="49" spans="1:24" s="5" customFormat="1" x14ac:dyDescent="0.15">
      <c r="A49" s="17"/>
      <c r="B49" s="5" t="s">
        <v>35</v>
      </c>
      <c r="C49"/>
      <c r="D49" s="22">
        <v>2880</v>
      </c>
      <c r="E49" s="22">
        <v>2740</v>
      </c>
      <c r="F49" s="22">
        <v>2560</v>
      </c>
      <c r="G49" s="22">
        <v>2840</v>
      </c>
      <c r="H49" s="22">
        <v>2480</v>
      </c>
      <c r="I49" s="22">
        <v>2590</v>
      </c>
      <c r="J49" s="22">
        <v>2610</v>
      </c>
      <c r="K49" s="22">
        <v>2510</v>
      </c>
      <c r="L49" s="22">
        <v>2630</v>
      </c>
      <c r="M49" s="22">
        <v>2860</v>
      </c>
      <c r="N49" s="22">
        <v>2790</v>
      </c>
      <c r="O49" s="22">
        <v>2930</v>
      </c>
      <c r="P49" s="22">
        <v>2820</v>
      </c>
      <c r="Q49" s="22">
        <v>2570</v>
      </c>
      <c r="R49" s="22">
        <v>2520</v>
      </c>
      <c r="S49" s="22">
        <v>1630</v>
      </c>
      <c r="T49" s="22">
        <v>1930</v>
      </c>
      <c r="U49" s="22">
        <v>2680</v>
      </c>
      <c r="V49" s="22">
        <v>2700</v>
      </c>
      <c r="W49" s="22">
        <v>2820</v>
      </c>
      <c r="X49" s="22">
        <v>2500</v>
      </c>
    </row>
    <row r="50" spans="1:24" s="4" customFormat="1" x14ac:dyDescent="0.15">
      <c r="A50" s="11"/>
      <c r="B50" s="4" t="s">
        <v>50</v>
      </c>
      <c r="D50" s="23">
        <v>4580</v>
      </c>
      <c r="E50" s="23">
        <v>4670</v>
      </c>
      <c r="F50" s="23">
        <v>4490</v>
      </c>
      <c r="G50" s="23">
        <v>4830</v>
      </c>
      <c r="H50" s="23">
        <v>4580</v>
      </c>
      <c r="I50" s="23">
        <v>5190</v>
      </c>
      <c r="J50" s="23">
        <v>5540</v>
      </c>
      <c r="K50" s="23">
        <v>5470</v>
      </c>
      <c r="L50" s="23">
        <v>5780</v>
      </c>
      <c r="M50" s="23">
        <v>6270</v>
      </c>
      <c r="N50" s="23">
        <v>6020</v>
      </c>
      <c r="O50" s="23">
        <v>6140</v>
      </c>
      <c r="P50" s="23">
        <v>6180</v>
      </c>
      <c r="Q50" s="23">
        <v>6380</v>
      </c>
      <c r="R50" s="23">
        <v>7140</v>
      </c>
      <c r="S50" s="23">
        <v>7140</v>
      </c>
      <c r="T50" s="23">
        <v>5960</v>
      </c>
      <c r="U50" s="23">
        <v>5480</v>
      </c>
      <c r="V50" s="23">
        <v>4850</v>
      </c>
      <c r="W50" s="23">
        <v>5720</v>
      </c>
      <c r="X50" s="23">
        <v>6030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D6FBECE3-01BF-7749-B1E4-A9C3FCBECACF}"/>
    <hyperlink ref="A52:B52" r:id="rId2" display="© Commonwealth of Australia 2025" xr:uid="{E0B55188-E4DC-254A-9B2B-D0B25E19D888}"/>
  </hyperlinks>
  <printOptions gridLines="1"/>
  <pageMargins left="0.14000000000000001" right="0.12" top="0.28999999999999998" bottom="0.22" header="0.22" footer="0.18"/>
  <pageSetup paperSize="9" scale="56" orientation="landscape"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078D-A11F-5F48-AA19-06F99E3C84B2}">
  <sheetPr>
    <tabColor theme="9"/>
  </sheetPr>
  <dimension ref="A1"/>
  <sheetViews>
    <sheetView workbookViewId="0">
      <selection activeCell="N72" sqref="N72"/>
    </sheetView>
  </sheetViews>
  <sheetFormatPr baseColWidth="10" defaultRowHeight="11" x14ac:dyDescent="0.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5AC5B-47F7-0E40-88BD-5942142DA7A0}">
  <dimension ref="A1:Y307"/>
  <sheetViews>
    <sheetView workbookViewId="0">
      <selection activeCell="Y1" sqref="Y1:Y1048576"/>
    </sheetView>
  </sheetViews>
  <sheetFormatPr baseColWidth="10" defaultRowHeight="11" x14ac:dyDescent="0.15"/>
  <sheetData>
    <row r="1" spans="1:25" x14ac:dyDescent="0.15">
      <c r="A1" s="5" t="s">
        <v>189</v>
      </c>
      <c r="B1" s="4" t="s">
        <v>23</v>
      </c>
      <c r="C1" s="12" t="s">
        <v>80</v>
      </c>
      <c r="D1" s="12" t="s">
        <v>91</v>
      </c>
      <c r="E1" s="4" t="s">
        <v>5</v>
      </c>
      <c r="F1" s="4" t="s">
        <v>6</v>
      </c>
      <c r="G1" s="4" t="s">
        <v>7</v>
      </c>
      <c r="H1" s="4" t="s">
        <v>8</v>
      </c>
      <c r="I1" s="4" t="s">
        <v>9</v>
      </c>
      <c r="J1" s="4" t="s">
        <v>10</v>
      </c>
      <c r="K1" s="4" t="s">
        <v>11</v>
      </c>
      <c r="L1" s="4" t="s">
        <v>20</v>
      </c>
      <c r="M1" s="4" t="s">
        <v>12</v>
      </c>
      <c r="N1" s="4" t="s">
        <v>13</v>
      </c>
      <c r="O1" s="4" t="s">
        <v>15</v>
      </c>
      <c r="P1" s="4" t="s">
        <v>14</v>
      </c>
      <c r="Q1" s="4" t="s">
        <v>17</v>
      </c>
      <c r="R1" s="4" t="s">
        <v>18</v>
      </c>
      <c r="S1" s="4" t="s">
        <v>19</v>
      </c>
      <c r="T1" s="4" t="s">
        <v>21</v>
      </c>
      <c r="U1" s="4" t="s">
        <v>51</v>
      </c>
      <c r="V1" s="4" t="s">
        <v>63</v>
      </c>
      <c r="W1" s="4" t="s">
        <v>97</v>
      </c>
      <c r="X1" s="4" t="s">
        <v>193</v>
      </c>
      <c r="Y1" s="4" t="s">
        <v>214</v>
      </c>
    </row>
    <row r="2" spans="1:25" x14ac:dyDescent="0.15">
      <c r="A2" s="5" t="s">
        <v>84</v>
      </c>
      <c r="B2" s="11" t="s">
        <v>41</v>
      </c>
      <c r="C2" s="16" t="s">
        <v>36</v>
      </c>
      <c r="D2" t="s">
        <v>24</v>
      </c>
      <c r="E2" s="22">
        <v>28430</v>
      </c>
      <c r="F2" s="22">
        <v>30400</v>
      </c>
      <c r="G2" s="22">
        <v>32480</v>
      </c>
      <c r="H2" s="22">
        <v>33100</v>
      </c>
      <c r="I2" s="22">
        <v>35060</v>
      </c>
      <c r="J2" s="22">
        <v>35580</v>
      </c>
      <c r="K2" s="22">
        <v>33730</v>
      </c>
      <c r="L2" s="22">
        <v>34770</v>
      </c>
      <c r="M2" s="22">
        <v>35230</v>
      </c>
      <c r="N2" s="22">
        <v>35510</v>
      </c>
      <c r="O2" s="22">
        <v>32050</v>
      </c>
      <c r="P2" s="22">
        <v>31590</v>
      </c>
      <c r="Q2" s="22">
        <v>29680</v>
      </c>
      <c r="R2" s="22">
        <v>26280</v>
      </c>
      <c r="S2" s="22">
        <v>24290</v>
      </c>
      <c r="T2" s="22">
        <v>20300</v>
      </c>
      <c r="U2" s="22">
        <v>15650</v>
      </c>
      <c r="V2" s="22">
        <v>25910</v>
      </c>
      <c r="W2" s="22">
        <v>21100</v>
      </c>
      <c r="X2" s="22">
        <v>23120</v>
      </c>
      <c r="Y2" s="22">
        <v>24390</v>
      </c>
    </row>
    <row r="3" spans="1:25" x14ac:dyDescent="0.15">
      <c r="A3" s="5" t="s">
        <v>84</v>
      </c>
      <c r="B3" s="11" t="s">
        <v>41</v>
      </c>
      <c r="C3" s="16" t="s">
        <v>36</v>
      </c>
      <c r="D3" t="s">
        <v>25</v>
      </c>
      <c r="E3" s="22">
        <v>35540</v>
      </c>
      <c r="F3" s="22">
        <v>42750</v>
      </c>
      <c r="G3" s="22">
        <v>47540</v>
      </c>
      <c r="H3" s="22">
        <v>51600</v>
      </c>
      <c r="I3" s="22">
        <v>48360</v>
      </c>
      <c r="J3" s="22">
        <v>41140</v>
      </c>
      <c r="K3" s="22">
        <v>33060</v>
      </c>
      <c r="L3" s="22">
        <v>40980</v>
      </c>
      <c r="M3" s="22">
        <v>38020</v>
      </c>
      <c r="N3" s="22">
        <v>40330</v>
      </c>
      <c r="O3" s="22">
        <v>42240</v>
      </c>
      <c r="P3" s="22">
        <v>41850</v>
      </c>
      <c r="Q3" s="22">
        <v>46140</v>
      </c>
      <c r="R3" s="22">
        <v>43320</v>
      </c>
      <c r="S3" s="22">
        <v>38230</v>
      </c>
      <c r="T3" s="22">
        <v>27280</v>
      </c>
      <c r="U3" s="22">
        <v>14620</v>
      </c>
      <c r="V3" s="22">
        <v>28100</v>
      </c>
      <c r="W3" s="22">
        <v>35390</v>
      </c>
      <c r="X3" s="22">
        <v>40880</v>
      </c>
      <c r="Y3" s="22">
        <v>40410</v>
      </c>
    </row>
    <row r="4" spans="1:25" x14ac:dyDescent="0.15">
      <c r="A4" s="5" t="s">
        <v>84</v>
      </c>
      <c r="B4" s="11" t="s">
        <v>41</v>
      </c>
      <c r="C4" s="16" t="s">
        <v>36</v>
      </c>
      <c r="D4" t="s">
        <v>47</v>
      </c>
      <c r="E4" s="22">
        <v>13580</v>
      </c>
      <c r="F4" s="22">
        <v>12320</v>
      </c>
      <c r="G4" s="22">
        <v>12400</v>
      </c>
      <c r="H4" s="22">
        <v>9470</v>
      </c>
      <c r="I4" s="22">
        <v>11630</v>
      </c>
      <c r="J4" s="22">
        <v>9920</v>
      </c>
      <c r="K4" s="22">
        <v>9180</v>
      </c>
      <c r="L4" s="22">
        <v>7700</v>
      </c>
      <c r="M4" s="22">
        <v>8540</v>
      </c>
      <c r="N4" s="22">
        <v>13170</v>
      </c>
      <c r="O4" s="22">
        <v>11690</v>
      </c>
      <c r="P4" s="22">
        <v>11080</v>
      </c>
      <c r="Q4" s="22">
        <v>24120</v>
      </c>
      <c r="R4" s="22">
        <v>12190</v>
      </c>
      <c r="S4" s="22">
        <v>15340</v>
      </c>
      <c r="T4" s="22">
        <v>13000</v>
      </c>
      <c r="U4" s="22">
        <v>590</v>
      </c>
      <c r="V4" s="22">
        <v>7780</v>
      </c>
      <c r="W4" s="22">
        <v>12970</v>
      </c>
      <c r="X4" s="22">
        <v>17590</v>
      </c>
      <c r="Y4" s="22">
        <v>14870</v>
      </c>
    </row>
    <row r="5" spans="1:25" x14ac:dyDescent="0.15">
      <c r="A5" s="5" t="s">
        <v>84</v>
      </c>
      <c r="B5" s="11" t="s">
        <v>41</v>
      </c>
      <c r="C5" s="16" t="s">
        <v>36</v>
      </c>
      <c r="D5" t="s">
        <v>26</v>
      </c>
      <c r="E5" s="22">
        <v>3650</v>
      </c>
      <c r="F5" s="22">
        <v>3640</v>
      </c>
      <c r="G5" s="22">
        <v>3770</v>
      </c>
      <c r="H5" s="22">
        <v>3940</v>
      </c>
      <c r="I5" s="22">
        <v>4000</v>
      </c>
      <c r="J5" s="22">
        <v>3990</v>
      </c>
      <c r="K5" s="22">
        <v>4320</v>
      </c>
      <c r="L5" s="22">
        <v>4250</v>
      </c>
      <c r="M5" s="22">
        <v>4960</v>
      </c>
      <c r="N5" s="22">
        <v>5340</v>
      </c>
      <c r="O5" s="22">
        <v>5510</v>
      </c>
      <c r="P5" s="22">
        <v>6070</v>
      </c>
      <c r="Q5" s="22">
        <v>6270</v>
      </c>
      <c r="R5" s="22">
        <v>6130</v>
      </c>
      <c r="S5" s="22">
        <v>7530</v>
      </c>
      <c r="T5" s="22">
        <v>10320</v>
      </c>
      <c r="U5" s="22">
        <v>6090</v>
      </c>
      <c r="V5" s="22">
        <v>9320</v>
      </c>
      <c r="W5" s="22">
        <v>10930</v>
      </c>
      <c r="X5" s="22">
        <v>9350</v>
      </c>
      <c r="Y5" s="22">
        <v>8540</v>
      </c>
    </row>
    <row r="6" spans="1:25" x14ac:dyDescent="0.15">
      <c r="A6" s="5" t="s">
        <v>84</v>
      </c>
      <c r="B6" s="11" t="s">
        <v>41</v>
      </c>
      <c r="C6" s="4" t="s">
        <v>27</v>
      </c>
      <c r="D6" s="4" t="s">
        <v>83</v>
      </c>
      <c r="E6" s="23">
        <v>81210</v>
      </c>
      <c r="F6" s="23">
        <v>89110</v>
      </c>
      <c r="G6" s="23">
        <v>96190</v>
      </c>
      <c r="H6" s="23">
        <v>98110</v>
      </c>
      <c r="I6" s="23">
        <v>99040</v>
      </c>
      <c r="J6" s="23">
        <v>90640</v>
      </c>
      <c r="K6" s="23">
        <v>80300</v>
      </c>
      <c r="L6" s="23">
        <v>87690</v>
      </c>
      <c r="M6" s="23">
        <v>86760</v>
      </c>
      <c r="N6" s="23">
        <v>94350</v>
      </c>
      <c r="O6" s="23">
        <v>91490</v>
      </c>
      <c r="P6" s="23">
        <v>90590</v>
      </c>
      <c r="Q6" s="23">
        <v>106200</v>
      </c>
      <c r="R6" s="23">
        <v>87910</v>
      </c>
      <c r="S6" s="23">
        <v>85390</v>
      </c>
      <c r="T6" s="23">
        <v>70890</v>
      </c>
      <c r="U6" s="23">
        <v>36950</v>
      </c>
      <c r="V6" s="23">
        <v>71100</v>
      </c>
      <c r="W6" s="23">
        <v>80390</v>
      </c>
      <c r="X6" s="23">
        <v>90930</v>
      </c>
      <c r="Y6" s="23">
        <v>88210</v>
      </c>
    </row>
    <row r="7" spans="1:25" x14ac:dyDescent="0.15">
      <c r="A7" s="5" t="s">
        <v>84</v>
      </c>
      <c r="B7" s="11" t="s">
        <v>41</v>
      </c>
      <c r="C7" s="16" t="s">
        <v>37</v>
      </c>
      <c r="D7" t="s">
        <v>155</v>
      </c>
      <c r="E7" s="22">
        <v>66180</v>
      </c>
      <c r="F7" s="22">
        <v>73090</v>
      </c>
      <c r="G7" s="22">
        <v>103730</v>
      </c>
      <c r="H7" s="22">
        <v>133730</v>
      </c>
      <c r="I7" s="22">
        <v>152760</v>
      </c>
      <c r="J7" s="22">
        <v>106660</v>
      </c>
      <c r="K7" s="22">
        <v>75350</v>
      </c>
      <c r="L7" s="22">
        <v>73270</v>
      </c>
      <c r="M7" s="22">
        <v>86210</v>
      </c>
      <c r="N7" s="22">
        <v>114330</v>
      </c>
      <c r="O7" s="22">
        <v>122130</v>
      </c>
      <c r="P7" s="22">
        <v>132130</v>
      </c>
      <c r="Q7" s="22">
        <v>149410</v>
      </c>
      <c r="R7" s="22">
        <v>157630</v>
      </c>
      <c r="S7" s="22">
        <v>164340</v>
      </c>
      <c r="T7" s="22">
        <v>110440</v>
      </c>
      <c r="U7" s="22">
        <v>1510</v>
      </c>
      <c r="V7" s="22">
        <v>141420</v>
      </c>
      <c r="W7" s="22">
        <v>277760</v>
      </c>
      <c r="X7" s="22">
        <v>204130</v>
      </c>
      <c r="Y7" s="22">
        <v>156710</v>
      </c>
    </row>
    <row r="8" spans="1:25" x14ac:dyDescent="0.15">
      <c r="A8" s="5" t="s">
        <v>84</v>
      </c>
      <c r="B8" s="11" t="s">
        <v>41</v>
      </c>
      <c r="C8" s="16" t="s">
        <v>37</v>
      </c>
      <c r="D8" s="57" t="s">
        <v>48</v>
      </c>
      <c r="E8" s="22">
        <v>7990</v>
      </c>
      <c r="F8" s="22">
        <v>10500</v>
      </c>
      <c r="G8" s="22">
        <v>19970</v>
      </c>
      <c r="H8" s="22">
        <v>31420</v>
      </c>
      <c r="I8" s="22">
        <v>53570</v>
      </c>
      <c r="J8" s="22">
        <v>25710</v>
      </c>
      <c r="K8" s="22">
        <v>11000</v>
      </c>
      <c r="L8" s="22">
        <v>10150</v>
      </c>
      <c r="M8" s="22">
        <v>8460</v>
      </c>
      <c r="N8" s="22">
        <v>9740</v>
      </c>
      <c r="O8" s="22">
        <v>11180</v>
      </c>
      <c r="P8" s="22">
        <v>15270</v>
      </c>
      <c r="Q8" s="22">
        <v>16300</v>
      </c>
      <c r="R8" s="22">
        <v>19650</v>
      </c>
      <c r="S8" s="22">
        <v>22650</v>
      </c>
      <c r="T8" s="22">
        <v>11420</v>
      </c>
      <c r="U8" s="22">
        <v>120</v>
      </c>
      <c r="V8" s="22">
        <v>21470</v>
      </c>
      <c r="W8" s="22">
        <v>38140</v>
      </c>
      <c r="X8" s="22">
        <v>20020</v>
      </c>
      <c r="Y8" s="22">
        <v>8690</v>
      </c>
    </row>
    <row r="9" spans="1:25" x14ac:dyDescent="0.15">
      <c r="A9" s="5" t="s">
        <v>84</v>
      </c>
      <c r="B9" s="11" t="s">
        <v>41</v>
      </c>
      <c r="C9" s="16" t="s">
        <v>37</v>
      </c>
      <c r="D9" s="57" t="s">
        <v>28</v>
      </c>
      <c r="E9" s="22">
        <v>32750</v>
      </c>
      <c r="F9" s="22">
        <v>42040</v>
      </c>
      <c r="G9" s="22">
        <v>57940</v>
      </c>
      <c r="H9" s="22">
        <v>73150</v>
      </c>
      <c r="I9" s="22">
        <v>72080</v>
      </c>
      <c r="J9" s="22">
        <v>56500</v>
      </c>
      <c r="K9" s="22">
        <v>43020</v>
      </c>
      <c r="L9" s="22">
        <v>41870</v>
      </c>
      <c r="M9" s="22">
        <v>56500</v>
      </c>
      <c r="N9" s="22">
        <v>79140</v>
      </c>
      <c r="O9" s="22">
        <v>85070</v>
      </c>
      <c r="P9" s="22">
        <v>89170</v>
      </c>
      <c r="Q9" s="22">
        <v>101440</v>
      </c>
      <c r="R9" s="22">
        <v>106520</v>
      </c>
      <c r="S9" s="22">
        <v>111310</v>
      </c>
      <c r="T9" s="22">
        <v>75950</v>
      </c>
      <c r="U9" s="22">
        <v>730</v>
      </c>
      <c r="V9" s="22">
        <v>98410</v>
      </c>
      <c r="W9" s="22">
        <v>177400</v>
      </c>
      <c r="X9" s="22">
        <v>146660</v>
      </c>
      <c r="Y9" s="22">
        <v>126270</v>
      </c>
    </row>
    <row r="10" spans="1:25" x14ac:dyDescent="0.15">
      <c r="A10" s="5" t="s">
        <v>84</v>
      </c>
      <c r="B10" s="11" t="s">
        <v>41</v>
      </c>
      <c r="C10" s="16" t="s">
        <v>37</v>
      </c>
      <c r="D10" s="57" t="s">
        <v>29</v>
      </c>
      <c r="E10" s="22">
        <v>25440</v>
      </c>
      <c r="F10" s="22">
        <v>20550</v>
      </c>
      <c r="G10" s="22">
        <v>25810</v>
      </c>
      <c r="H10" s="22">
        <v>29160</v>
      </c>
      <c r="I10" s="22">
        <v>27110</v>
      </c>
      <c r="J10" s="22">
        <v>24450</v>
      </c>
      <c r="K10" s="22">
        <v>21330</v>
      </c>
      <c r="L10" s="22">
        <v>21250</v>
      </c>
      <c r="M10" s="22">
        <v>21260</v>
      </c>
      <c r="N10" s="22">
        <v>25450</v>
      </c>
      <c r="O10" s="22">
        <v>25870</v>
      </c>
      <c r="P10" s="22">
        <v>27690</v>
      </c>
      <c r="Q10" s="22">
        <v>31670</v>
      </c>
      <c r="R10" s="22">
        <v>31460</v>
      </c>
      <c r="S10" s="22">
        <v>30390</v>
      </c>
      <c r="T10" s="22">
        <v>23070</v>
      </c>
      <c r="U10" s="22">
        <v>670</v>
      </c>
      <c r="V10" s="22">
        <v>21540</v>
      </c>
      <c r="W10" s="22">
        <v>62220</v>
      </c>
      <c r="X10" s="22">
        <v>37450</v>
      </c>
      <c r="Y10" s="22">
        <v>21750</v>
      </c>
    </row>
    <row r="11" spans="1:25" x14ac:dyDescent="0.15">
      <c r="A11" s="5" t="s">
        <v>84</v>
      </c>
      <c r="B11" s="11" t="s">
        <v>41</v>
      </c>
      <c r="C11" s="16" t="s">
        <v>37</v>
      </c>
      <c r="D11" t="s">
        <v>30</v>
      </c>
      <c r="E11" s="22">
        <v>17100</v>
      </c>
      <c r="F11" s="22">
        <v>27730</v>
      </c>
      <c r="G11" s="22">
        <v>35850</v>
      </c>
      <c r="H11" s="22">
        <v>44010</v>
      </c>
      <c r="I11" s="22">
        <v>44060</v>
      </c>
      <c r="J11" s="22">
        <v>26270</v>
      </c>
      <c r="K11" s="22">
        <v>35600</v>
      </c>
      <c r="L11" s="22">
        <v>47880</v>
      </c>
      <c r="M11" s="22">
        <v>43460</v>
      </c>
      <c r="N11" s="22">
        <v>32870</v>
      </c>
      <c r="O11" s="22">
        <v>31490</v>
      </c>
      <c r="P11" s="22">
        <v>30490</v>
      </c>
      <c r="Q11" s="22">
        <v>32690</v>
      </c>
      <c r="R11" s="22">
        <v>26940</v>
      </c>
      <c r="S11" s="22">
        <v>32600</v>
      </c>
      <c r="T11" s="22">
        <v>22840</v>
      </c>
      <c r="U11" s="22">
        <v>8950</v>
      </c>
      <c r="V11" s="22">
        <v>24420</v>
      </c>
      <c r="W11" s="22">
        <v>49250</v>
      </c>
      <c r="X11" s="22">
        <v>48870</v>
      </c>
      <c r="Y11" s="22">
        <v>45780</v>
      </c>
    </row>
    <row r="12" spans="1:25" x14ac:dyDescent="0.15">
      <c r="A12" s="5" t="s">
        <v>84</v>
      </c>
      <c r="B12" s="11" t="s">
        <v>41</v>
      </c>
      <c r="C12" s="16" t="s">
        <v>37</v>
      </c>
      <c r="D12" t="s">
        <v>31</v>
      </c>
      <c r="E12" s="22">
        <v>12930</v>
      </c>
      <c r="F12" s="22">
        <v>17080</v>
      </c>
      <c r="G12" s="22">
        <v>21630</v>
      </c>
      <c r="H12" s="22">
        <v>29120</v>
      </c>
      <c r="I12" s="22">
        <v>34300</v>
      </c>
      <c r="J12" s="22">
        <v>33030</v>
      </c>
      <c r="K12" s="22">
        <v>43460</v>
      </c>
      <c r="L12" s="22">
        <v>54620</v>
      </c>
      <c r="M12" s="22">
        <v>59250</v>
      </c>
      <c r="N12" s="22">
        <v>54190</v>
      </c>
      <c r="O12" s="22">
        <v>51600</v>
      </c>
      <c r="P12" s="22">
        <v>50100</v>
      </c>
      <c r="Q12" s="22">
        <v>50330</v>
      </c>
      <c r="R12" s="22">
        <v>50990</v>
      </c>
      <c r="S12" s="22">
        <v>49090</v>
      </c>
      <c r="T12" s="22">
        <v>43950</v>
      </c>
      <c r="U12" s="22">
        <v>1020</v>
      </c>
      <c r="V12" s="22">
        <v>20470</v>
      </c>
      <c r="W12" s="22">
        <v>73670</v>
      </c>
      <c r="X12" s="22">
        <v>80070</v>
      </c>
      <c r="Y12" s="22">
        <v>78340</v>
      </c>
    </row>
    <row r="13" spans="1:25" x14ac:dyDescent="0.15">
      <c r="A13" s="5" t="s">
        <v>84</v>
      </c>
      <c r="B13" s="11" t="s">
        <v>41</v>
      </c>
      <c r="C13" s="16" t="s">
        <v>37</v>
      </c>
      <c r="D13" t="s">
        <v>32</v>
      </c>
      <c r="E13" s="22">
        <v>35770</v>
      </c>
      <c r="F13" s="22">
        <v>36100</v>
      </c>
      <c r="G13" s="22">
        <v>37590</v>
      </c>
      <c r="H13" s="22">
        <v>49990</v>
      </c>
      <c r="I13" s="22">
        <v>42340</v>
      </c>
      <c r="J13" s="22">
        <v>40260</v>
      </c>
      <c r="K13" s="22">
        <v>41710</v>
      </c>
      <c r="L13" s="22">
        <v>42720</v>
      </c>
      <c r="M13" s="22">
        <v>47920</v>
      </c>
      <c r="N13" s="22">
        <v>44440</v>
      </c>
      <c r="O13" s="22">
        <v>50240</v>
      </c>
      <c r="P13" s="22">
        <v>60550</v>
      </c>
      <c r="Q13" s="22">
        <v>72270</v>
      </c>
      <c r="R13" s="22">
        <v>79430</v>
      </c>
      <c r="S13" s="22">
        <v>91220</v>
      </c>
      <c r="T13" s="22">
        <v>117740</v>
      </c>
      <c r="U13" s="22">
        <v>7700</v>
      </c>
      <c r="V13" s="22">
        <v>47410</v>
      </c>
      <c r="W13" s="22">
        <v>108350</v>
      </c>
      <c r="X13" s="22">
        <v>85330</v>
      </c>
      <c r="Y13" s="22">
        <v>56080</v>
      </c>
    </row>
    <row r="14" spans="1:25" x14ac:dyDescent="0.15">
      <c r="A14" s="5" t="s">
        <v>84</v>
      </c>
      <c r="B14" s="11" t="s">
        <v>41</v>
      </c>
      <c r="C14" s="16" t="s">
        <v>37</v>
      </c>
      <c r="D14" t="s">
        <v>33</v>
      </c>
      <c r="E14" s="22">
        <v>9320</v>
      </c>
      <c r="F14" s="22">
        <v>7580</v>
      </c>
      <c r="G14" s="22">
        <v>6780</v>
      </c>
      <c r="H14" s="22">
        <v>6920</v>
      </c>
      <c r="I14" s="22">
        <v>5720</v>
      </c>
      <c r="J14" s="22">
        <v>5330</v>
      </c>
      <c r="K14" s="22">
        <v>6450</v>
      </c>
      <c r="L14" s="22">
        <v>7100</v>
      </c>
      <c r="M14" s="22">
        <v>7220</v>
      </c>
      <c r="N14" s="22">
        <v>7330</v>
      </c>
      <c r="O14" s="22">
        <v>7480</v>
      </c>
      <c r="P14" s="22">
        <v>8490</v>
      </c>
      <c r="Q14" s="22">
        <v>10120</v>
      </c>
      <c r="R14" s="22">
        <v>12320</v>
      </c>
      <c r="S14" s="22">
        <v>13410</v>
      </c>
      <c r="T14" s="22">
        <v>18680</v>
      </c>
      <c r="U14" s="22">
        <v>10390</v>
      </c>
      <c r="V14" s="22">
        <v>32490</v>
      </c>
      <c r="W14" s="22">
        <v>47600</v>
      </c>
      <c r="X14" s="22">
        <v>39510</v>
      </c>
      <c r="Y14" s="22">
        <v>26170</v>
      </c>
    </row>
    <row r="15" spans="1:25" x14ac:dyDescent="0.15">
      <c r="A15" s="5" t="s">
        <v>84</v>
      </c>
      <c r="B15" s="11" t="s">
        <v>41</v>
      </c>
      <c r="C15" s="4" t="s">
        <v>34</v>
      </c>
      <c r="D15" s="4" t="s">
        <v>83</v>
      </c>
      <c r="E15" s="23">
        <v>141300</v>
      </c>
      <c r="F15" s="23">
        <v>161590</v>
      </c>
      <c r="G15" s="23">
        <v>205580</v>
      </c>
      <c r="H15" s="23">
        <v>263760</v>
      </c>
      <c r="I15" s="23">
        <v>279180</v>
      </c>
      <c r="J15" s="23">
        <v>211560</v>
      </c>
      <c r="K15" s="23">
        <v>202570</v>
      </c>
      <c r="L15" s="23">
        <v>225590</v>
      </c>
      <c r="M15" s="23">
        <v>244060</v>
      </c>
      <c r="N15" s="23">
        <v>253160</v>
      </c>
      <c r="O15" s="23">
        <v>262930</v>
      </c>
      <c r="P15" s="23">
        <v>281760</v>
      </c>
      <c r="Q15" s="23">
        <v>314820</v>
      </c>
      <c r="R15" s="23">
        <v>327300</v>
      </c>
      <c r="S15" s="23">
        <v>350670</v>
      </c>
      <c r="T15" s="23">
        <v>313660</v>
      </c>
      <c r="U15" s="23">
        <v>29580</v>
      </c>
      <c r="V15" s="23">
        <v>266210</v>
      </c>
      <c r="W15" s="23">
        <v>556620</v>
      </c>
      <c r="X15" s="23">
        <v>457920</v>
      </c>
      <c r="Y15" s="23">
        <v>363090</v>
      </c>
    </row>
    <row r="16" spans="1:25" x14ac:dyDescent="0.15">
      <c r="A16" s="5" t="s">
        <v>84</v>
      </c>
      <c r="B16" s="11" t="s">
        <v>41</v>
      </c>
      <c r="C16" s="5" t="s">
        <v>55</v>
      </c>
      <c r="D16" s="5" t="s">
        <v>55</v>
      </c>
      <c r="E16" s="22">
        <v>37330</v>
      </c>
      <c r="F16" s="22">
        <v>38760</v>
      </c>
      <c r="G16" s="22">
        <v>44420</v>
      </c>
      <c r="H16" s="22">
        <v>51680</v>
      </c>
      <c r="I16" s="22">
        <v>46890</v>
      </c>
      <c r="J16" s="22">
        <v>38630</v>
      </c>
      <c r="K16" s="22">
        <v>53610</v>
      </c>
      <c r="L16" s="22">
        <v>61070</v>
      </c>
      <c r="M16" s="22">
        <v>54120</v>
      </c>
      <c r="N16" s="22">
        <v>37770</v>
      </c>
      <c r="O16" s="22">
        <v>31750</v>
      </c>
      <c r="P16" s="22">
        <v>33700</v>
      </c>
      <c r="Q16" s="22">
        <v>32330</v>
      </c>
      <c r="R16" s="22">
        <v>30380</v>
      </c>
      <c r="S16" s="22">
        <v>30540</v>
      </c>
      <c r="T16" s="22">
        <v>22220</v>
      </c>
      <c r="U16" s="22">
        <v>16950</v>
      </c>
      <c r="V16" s="22">
        <v>24120</v>
      </c>
      <c r="W16" s="22">
        <v>42660</v>
      </c>
      <c r="X16" s="22">
        <v>51680</v>
      </c>
      <c r="Y16" s="22">
        <v>53020</v>
      </c>
    </row>
    <row r="17" spans="1:25" x14ac:dyDescent="0.15">
      <c r="A17" s="5" t="s">
        <v>84</v>
      </c>
      <c r="B17" s="11" t="s">
        <v>41</v>
      </c>
      <c r="C17" s="5" t="s">
        <v>35</v>
      </c>
      <c r="D17" s="5" t="s">
        <v>35</v>
      </c>
      <c r="E17" s="22">
        <v>69260</v>
      </c>
      <c r="F17" s="22">
        <v>72610</v>
      </c>
      <c r="G17" s="22">
        <v>75300</v>
      </c>
      <c r="H17" s="22">
        <v>75830</v>
      </c>
      <c r="I17" s="22">
        <v>80440</v>
      </c>
      <c r="J17" s="22">
        <v>78870</v>
      </c>
      <c r="K17" s="22">
        <v>78870</v>
      </c>
      <c r="L17" s="22">
        <v>76070</v>
      </c>
      <c r="M17" s="22">
        <v>77100</v>
      </c>
      <c r="N17" s="22">
        <v>72180</v>
      </c>
      <c r="O17" s="22">
        <v>71680</v>
      </c>
      <c r="P17" s="22">
        <v>75800</v>
      </c>
      <c r="Q17" s="22">
        <v>79280</v>
      </c>
      <c r="R17" s="22">
        <v>77160</v>
      </c>
      <c r="S17" s="22">
        <v>78900</v>
      </c>
      <c r="T17" s="22">
        <v>96410</v>
      </c>
      <c r="U17" s="22">
        <v>61370</v>
      </c>
      <c r="V17" s="22">
        <v>62480</v>
      </c>
      <c r="W17" s="22">
        <v>58750</v>
      </c>
      <c r="X17" s="22">
        <v>60840</v>
      </c>
      <c r="Y17" s="22">
        <v>64060</v>
      </c>
    </row>
    <row r="18" spans="1:25" x14ac:dyDescent="0.15">
      <c r="A18" s="5" t="s">
        <v>84</v>
      </c>
      <c r="B18" s="11" t="s">
        <v>41</v>
      </c>
      <c r="C18" s="4" t="s">
        <v>54</v>
      </c>
      <c r="D18" s="4" t="s">
        <v>54</v>
      </c>
      <c r="E18" s="23">
        <v>341400</v>
      </c>
      <c r="F18" s="23">
        <v>376530</v>
      </c>
      <c r="G18" s="23">
        <v>437440</v>
      </c>
      <c r="H18" s="23">
        <v>501340</v>
      </c>
      <c r="I18" s="23">
        <v>519790</v>
      </c>
      <c r="J18" s="23">
        <v>437930</v>
      </c>
      <c r="K18" s="23">
        <v>431780</v>
      </c>
      <c r="L18" s="23">
        <v>467330</v>
      </c>
      <c r="M18" s="23">
        <v>482090</v>
      </c>
      <c r="N18" s="23">
        <v>464680</v>
      </c>
      <c r="O18" s="23">
        <v>465250</v>
      </c>
      <c r="P18" s="23">
        <v>489280</v>
      </c>
      <c r="Q18" s="23">
        <v>540150</v>
      </c>
      <c r="R18" s="23">
        <v>527520</v>
      </c>
      <c r="S18" s="23">
        <v>550400</v>
      </c>
      <c r="T18" s="23">
        <v>506850</v>
      </c>
      <c r="U18" s="23">
        <v>146000</v>
      </c>
      <c r="V18" s="23">
        <v>423910</v>
      </c>
      <c r="W18" s="23">
        <v>738410</v>
      </c>
      <c r="X18" s="23">
        <v>661360</v>
      </c>
      <c r="Y18" s="23">
        <v>568370</v>
      </c>
    </row>
    <row r="19" spans="1:25" x14ac:dyDescent="0.15">
      <c r="A19" s="5" t="s">
        <v>84</v>
      </c>
      <c r="B19" s="11" t="s">
        <v>42</v>
      </c>
      <c r="C19" s="16" t="s">
        <v>36</v>
      </c>
      <c r="D19" t="s">
        <v>24</v>
      </c>
      <c r="E19" s="22">
        <v>4090</v>
      </c>
      <c r="F19" s="22">
        <v>4230</v>
      </c>
      <c r="G19" s="22">
        <v>4500</v>
      </c>
      <c r="H19" s="22">
        <v>4810</v>
      </c>
      <c r="I19" s="22">
        <v>4810</v>
      </c>
      <c r="J19" s="22">
        <v>5460</v>
      </c>
      <c r="K19" s="22">
        <v>5870</v>
      </c>
      <c r="L19" s="22">
        <v>5590</v>
      </c>
      <c r="M19" s="22">
        <v>5560</v>
      </c>
      <c r="N19" s="22">
        <v>5700</v>
      </c>
      <c r="O19" s="22">
        <v>6150</v>
      </c>
      <c r="P19" s="22">
        <v>5790</v>
      </c>
      <c r="Q19" s="22">
        <v>5610</v>
      </c>
      <c r="R19" s="22">
        <v>5560</v>
      </c>
      <c r="S19" s="22">
        <v>5780</v>
      </c>
      <c r="T19" s="22">
        <v>6380</v>
      </c>
      <c r="U19" s="22">
        <v>4180</v>
      </c>
      <c r="V19" s="22">
        <v>6370</v>
      </c>
      <c r="W19" s="22">
        <v>5610</v>
      </c>
      <c r="X19" s="22">
        <v>5110</v>
      </c>
      <c r="Y19" s="22">
        <v>4840</v>
      </c>
    </row>
    <row r="20" spans="1:25" x14ac:dyDescent="0.15">
      <c r="A20" s="5" t="s">
        <v>84</v>
      </c>
      <c r="B20" s="11" t="s">
        <v>42</v>
      </c>
      <c r="C20" s="16" t="s">
        <v>36</v>
      </c>
      <c r="D20" t="s">
        <v>25</v>
      </c>
      <c r="E20" s="22">
        <v>6570</v>
      </c>
      <c r="F20" s="22">
        <v>6800</v>
      </c>
      <c r="G20" s="22">
        <v>7140</v>
      </c>
      <c r="H20" s="22">
        <v>7430</v>
      </c>
      <c r="I20" s="22">
        <v>7330</v>
      </c>
      <c r="J20" s="22">
        <v>9090</v>
      </c>
      <c r="K20" s="22">
        <v>8080</v>
      </c>
      <c r="L20" s="22">
        <v>7730</v>
      </c>
      <c r="M20" s="22">
        <v>7480</v>
      </c>
      <c r="N20" s="22">
        <v>7960</v>
      </c>
      <c r="O20" s="22">
        <v>8640</v>
      </c>
      <c r="P20" s="22">
        <v>8570</v>
      </c>
      <c r="Q20" s="22">
        <v>8060</v>
      </c>
      <c r="R20" s="22">
        <v>7770</v>
      </c>
      <c r="S20" s="22">
        <v>7490</v>
      </c>
      <c r="T20" s="22">
        <v>8500</v>
      </c>
      <c r="U20" s="22">
        <v>6560</v>
      </c>
      <c r="V20" s="22">
        <v>6930</v>
      </c>
      <c r="W20" s="22">
        <v>4850</v>
      </c>
      <c r="X20" s="22">
        <v>4890</v>
      </c>
      <c r="Y20" s="22">
        <v>5200</v>
      </c>
    </row>
    <row r="21" spans="1:25" x14ac:dyDescent="0.15">
      <c r="A21" s="5" t="s">
        <v>84</v>
      </c>
      <c r="B21" s="11" t="s">
        <v>42</v>
      </c>
      <c r="C21" s="16" t="s">
        <v>36</v>
      </c>
      <c r="D21" t="s">
        <v>47</v>
      </c>
      <c r="E21" s="22">
        <v>200</v>
      </c>
      <c r="F21" s="22">
        <v>210</v>
      </c>
      <c r="G21" s="22">
        <v>90</v>
      </c>
      <c r="H21" s="22">
        <v>110</v>
      </c>
      <c r="I21" s="22">
        <v>70</v>
      </c>
      <c r="J21" s="22">
        <v>120</v>
      </c>
      <c r="K21" s="22">
        <v>120</v>
      </c>
      <c r="L21" s="22">
        <v>160</v>
      </c>
      <c r="M21" s="22">
        <v>140</v>
      </c>
      <c r="N21" s="22">
        <v>150</v>
      </c>
      <c r="O21" s="22">
        <v>140</v>
      </c>
      <c r="P21" s="22">
        <v>150</v>
      </c>
      <c r="Q21" s="22">
        <v>130</v>
      </c>
      <c r="R21" s="22">
        <v>150</v>
      </c>
      <c r="S21" s="22">
        <v>170</v>
      </c>
      <c r="T21" s="22">
        <v>120</v>
      </c>
      <c r="U21" s="22">
        <v>80</v>
      </c>
      <c r="V21" s="22">
        <v>110</v>
      </c>
      <c r="W21" s="22">
        <v>120</v>
      </c>
      <c r="X21" s="22">
        <v>170</v>
      </c>
      <c r="Y21" s="22">
        <v>180</v>
      </c>
    </row>
    <row r="22" spans="1:25" x14ac:dyDescent="0.15">
      <c r="A22" s="5" t="s">
        <v>84</v>
      </c>
      <c r="B22" s="11" t="s">
        <v>42</v>
      </c>
      <c r="C22" s="16" t="s">
        <v>36</v>
      </c>
      <c r="D22" t="s">
        <v>26</v>
      </c>
      <c r="E22" s="22">
        <v>5160</v>
      </c>
      <c r="F22" s="22">
        <v>4640</v>
      </c>
      <c r="G22" s="22">
        <v>4660</v>
      </c>
      <c r="H22" s="22">
        <v>4820</v>
      </c>
      <c r="I22" s="22">
        <v>4390</v>
      </c>
      <c r="J22" s="22">
        <v>5230</v>
      </c>
      <c r="K22" s="22">
        <v>5310</v>
      </c>
      <c r="L22" s="22">
        <v>5380</v>
      </c>
      <c r="M22" s="22">
        <v>5490</v>
      </c>
      <c r="N22" s="22">
        <v>5880</v>
      </c>
      <c r="O22" s="22">
        <v>6350</v>
      </c>
      <c r="P22" s="22">
        <v>6470</v>
      </c>
      <c r="Q22" s="22">
        <v>6690</v>
      </c>
      <c r="R22" s="22">
        <v>7110</v>
      </c>
      <c r="S22" s="22">
        <v>8110</v>
      </c>
      <c r="T22" s="22">
        <v>9410</v>
      </c>
      <c r="U22" s="22">
        <v>7110</v>
      </c>
      <c r="V22" s="22">
        <v>10250</v>
      </c>
      <c r="W22" s="22">
        <v>9560</v>
      </c>
      <c r="X22" s="22">
        <v>8380</v>
      </c>
      <c r="Y22" s="22">
        <v>8410</v>
      </c>
    </row>
    <row r="23" spans="1:25" x14ac:dyDescent="0.15">
      <c r="A23" s="5" t="s">
        <v>84</v>
      </c>
      <c r="B23" s="11" t="s">
        <v>42</v>
      </c>
      <c r="C23" s="4" t="s">
        <v>27</v>
      </c>
      <c r="D23" s="4" t="s">
        <v>83</v>
      </c>
      <c r="E23" s="23">
        <v>16020</v>
      </c>
      <c r="F23" s="23">
        <v>15880</v>
      </c>
      <c r="G23" s="23">
        <v>16380</v>
      </c>
      <c r="H23" s="23">
        <v>17180</v>
      </c>
      <c r="I23" s="23">
        <v>16600</v>
      </c>
      <c r="J23" s="23">
        <v>19900</v>
      </c>
      <c r="K23" s="23">
        <v>19380</v>
      </c>
      <c r="L23" s="23">
        <v>18850</v>
      </c>
      <c r="M23" s="23">
        <v>18670</v>
      </c>
      <c r="N23" s="23">
        <v>19690</v>
      </c>
      <c r="O23" s="23">
        <v>21280</v>
      </c>
      <c r="P23" s="23">
        <v>20980</v>
      </c>
      <c r="Q23" s="23">
        <v>20490</v>
      </c>
      <c r="R23" s="23">
        <v>20590</v>
      </c>
      <c r="S23" s="23">
        <v>21540</v>
      </c>
      <c r="T23" s="23">
        <v>24410</v>
      </c>
      <c r="U23" s="23">
        <v>17930</v>
      </c>
      <c r="V23" s="23">
        <v>23650</v>
      </c>
      <c r="W23" s="23">
        <v>20140</v>
      </c>
      <c r="X23" s="23">
        <v>18540</v>
      </c>
      <c r="Y23" s="23">
        <v>18630</v>
      </c>
    </row>
    <row r="24" spans="1:25" x14ac:dyDescent="0.15">
      <c r="A24" s="5" t="s">
        <v>84</v>
      </c>
      <c r="B24" s="11" t="s">
        <v>42</v>
      </c>
      <c r="C24" s="16" t="s">
        <v>37</v>
      </c>
      <c r="D24" t="s">
        <v>155</v>
      </c>
      <c r="E24" s="22">
        <v>21240</v>
      </c>
      <c r="F24" s="22">
        <v>26080</v>
      </c>
      <c r="G24" s="22">
        <v>25480</v>
      </c>
      <c r="H24" s="22">
        <v>26020</v>
      </c>
      <c r="I24" s="22">
        <v>30700</v>
      </c>
      <c r="J24" s="22">
        <v>41770</v>
      </c>
      <c r="K24" s="22">
        <v>50340</v>
      </c>
      <c r="L24" s="22">
        <v>47560</v>
      </c>
      <c r="M24" s="22">
        <v>44950</v>
      </c>
      <c r="N24" s="22">
        <v>44150</v>
      </c>
      <c r="O24" s="22">
        <v>45050</v>
      </c>
      <c r="P24" s="22">
        <v>44110</v>
      </c>
      <c r="Q24" s="22">
        <v>46810</v>
      </c>
      <c r="R24" s="22">
        <v>55420</v>
      </c>
      <c r="S24" s="22">
        <v>67440</v>
      </c>
      <c r="T24" s="22">
        <v>100920</v>
      </c>
      <c r="U24" s="22">
        <v>62190</v>
      </c>
      <c r="V24" s="22">
        <v>26870</v>
      </c>
      <c r="W24" s="22">
        <v>15490</v>
      </c>
      <c r="X24" s="22">
        <v>32820</v>
      </c>
      <c r="Y24" s="22">
        <v>48640</v>
      </c>
    </row>
    <row r="25" spans="1:25" x14ac:dyDescent="0.15">
      <c r="A25" s="5" t="s">
        <v>84</v>
      </c>
      <c r="B25" s="11" t="s">
        <v>42</v>
      </c>
      <c r="C25" s="16" t="s">
        <v>37</v>
      </c>
      <c r="D25" s="57" t="s">
        <v>48</v>
      </c>
      <c r="E25" s="22">
        <v>3080</v>
      </c>
      <c r="F25" s="22">
        <v>3410</v>
      </c>
      <c r="G25" s="22">
        <v>3370</v>
      </c>
      <c r="H25" s="22">
        <v>4070</v>
      </c>
      <c r="I25" s="22">
        <v>5560</v>
      </c>
      <c r="J25" s="22">
        <v>9880</v>
      </c>
      <c r="K25" s="22">
        <v>12330</v>
      </c>
      <c r="L25" s="22">
        <v>9020</v>
      </c>
      <c r="M25" s="22">
        <v>7940</v>
      </c>
      <c r="N25" s="22">
        <v>8260</v>
      </c>
      <c r="O25" s="22">
        <v>8720</v>
      </c>
      <c r="P25" s="22">
        <v>9450</v>
      </c>
      <c r="Q25" s="22">
        <v>11390</v>
      </c>
      <c r="R25" s="22">
        <v>15150</v>
      </c>
      <c r="S25" s="22">
        <v>16980</v>
      </c>
      <c r="T25" s="22">
        <v>22160</v>
      </c>
      <c r="U25" s="22">
        <v>11060</v>
      </c>
      <c r="V25" s="22">
        <v>7000</v>
      </c>
      <c r="W25" s="22">
        <v>4550</v>
      </c>
      <c r="X25" s="22">
        <v>7960</v>
      </c>
      <c r="Y25" s="22">
        <v>11980</v>
      </c>
    </row>
    <row r="26" spans="1:25" x14ac:dyDescent="0.15">
      <c r="A26" s="5" t="s">
        <v>84</v>
      </c>
      <c r="B26" s="11" t="s">
        <v>42</v>
      </c>
      <c r="C26" s="16" t="s">
        <v>37</v>
      </c>
      <c r="D26" s="57" t="s">
        <v>28</v>
      </c>
      <c r="E26" s="22">
        <v>9010</v>
      </c>
      <c r="F26" s="22">
        <v>14780</v>
      </c>
      <c r="G26" s="22">
        <v>16020</v>
      </c>
      <c r="H26" s="22">
        <v>15620</v>
      </c>
      <c r="I26" s="22">
        <v>18120</v>
      </c>
      <c r="J26" s="22">
        <v>24200</v>
      </c>
      <c r="K26" s="22">
        <v>30100</v>
      </c>
      <c r="L26" s="22">
        <v>30390</v>
      </c>
      <c r="M26" s="22">
        <v>28370</v>
      </c>
      <c r="N26" s="22">
        <v>26560</v>
      </c>
      <c r="O26" s="22">
        <v>25330</v>
      </c>
      <c r="P26" s="22">
        <v>24190</v>
      </c>
      <c r="Q26" s="22">
        <v>25410</v>
      </c>
      <c r="R26" s="22">
        <v>31150</v>
      </c>
      <c r="S26" s="22">
        <v>40930</v>
      </c>
      <c r="T26" s="22">
        <v>66030</v>
      </c>
      <c r="U26" s="22">
        <v>43580</v>
      </c>
      <c r="V26" s="22">
        <v>15530</v>
      </c>
      <c r="W26" s="22">
        <v>7930</v>
      </c>
      <c r="X26" s="22">
        <v>18950</v>
      </c>
      <c r="Y26" s="22">
        <v>28640</v>
      </c>
    </row>
    <row r="27" spans="1:25" x14ac:dyDescent="0.15">
      <c r="A27" s="5" t="s">
        <v>84</v>
      </c>
      <c r="B27" s="11" t="s">
        <v>42</v>
      </c>
      <c r="C27" s="16" t="s">
        <v>37</v>
      </c>
      <c r="D27" s="57" t="s">
        <v>29</v>
      </c>
      <c r="E27" s="22">
        <v>9150</v>
      </c>
      <c r="F27" s="22">
        <v>7880</v>
      </c>
      <c r="G27" s="22">
        <v>6090</v>
      </c>
      <c r="H27" s="22">
        <v>6330</v>
      </c>
      <c r="I27" s="22">
        <v>7030</v>
      </c>
      <c r="J27" s="22">
        <v>7690</v>
      </c>
      <c r="K27" s="22">
        <v>7900</v>
      </c>
      <c r="L27" s="22">
        <v>8160</v>
      </c>
      <c r="M27" s="22">
        <v>8650</v>
      </c>
      <c r="N27" s="22">
        <v>9330</v>
      </c>
      <c r="O27" s="22">
        <v>10990</v>
      </c>
      <c r="P27" s="22">
        <v>10470</v>
      </c>
      <c r="Q27" s="22">
        <v>10010</v>
      </c>
      <c r="R27" s="22">
        <v>9110</v>
      </c>
      <c r="S27" s="22">
        <v>9540</v>
      </c>
      <c r="T27" s="22">
        <v>12730</v>
      </c>
      <c r="U27" s="22">
        <v>7550</v>
      </c>
      <c r="V27" s="22">
        <v>4330</v>
      </c>
      <c r="W27" s="22">
        <v>3010</v>
      </c>
      <c r="X27" s="22">
        <v>5910</v>
      </c>
      <c r="Y27" s="22">
        <v>8020</v>
      </c>
    </row>
    <row r="28" spans="1:25" x14ac:dyDescent="0.15">
      <c r="A28" s="5" t="s">
        <v>84</v>
      </c>
      <c r="B28" s="11" t="s">
        <v>42</v>
      </c>
      <c r="C28" s="16" t="s">
        <v>37</v>
      </c>
      <c r="D28" t="s">
        <v>30</v>
      </c>
      <c r="E28" s="22">
        <v>7220</v>
      </c>
      <c r="F28" s="22">
        <v>8480</v>
      </c>
      <c r="G28" s="22">
        <v>9390</v>
      </c>
      <c r="H28" s="22">
        <v>10600</v>
      </c>
      <c r="I28" s="22">
        <v>13560</v>
      </c>
      <c r="J28" s="22">
        <v>14600</v>
      </c>
      <c r="K28" s="22">
        <v>12710</v>
      </c>
      <c r="L28" s="22">
        <v>13360</v>
      </c>
      <c r="M28" s="22">
        <v>18240</v>
      </c>
      <c r="N28" s="22">
        <v>22290</v>
      </c>
      <c r="O28" s="22">
        <v>21410</v>
      </c>
      <c r="P28" s="22">
        <v>18880</v>
      </c>
      <c r="Q28" s="22">
        <v>15900</v>
      </c>
      <c r="R28" s="22">
        <v>15500</v>
      </c>
      <c r="S28" s="22">
        <v>15660</v>
      </c>
      <c r="T28" s="22">
        <v>13650</v>
      </c>
      <c r="U28" s="22">
        <v>11320</v>
      </c>
      <c r="V28" s="22">
        <v>8730</v>
      </c>
      <c r="W28" s="22">
        <v>5630</v>
      </c>
      <c r="X28" s="22">
        <v>7340</v>
      </c>
      <c r="Y28" s="22">
        <v>10080</v>
      </c>
    </row>
    <row r="29" spans="1:25" x14ac:dyDescent="0.15">
      <c r="A29" s="5" t="s">
        <v>84</v>
      </c>
      <c r="B29" s="11" t="s">
        <v>42</v>
      </c>
      <c r="C29" s="16" t="s">
        <v>37</v>
      </c>
      <c r="D29" t="s">
        <v>31</v>
      </c>
      <c r="E29" s="22">
        <v>3530</v>
      </c>
      <c r="F29" s="22">
        <v>2840</v>
      </c>
      <c r="G29" s="22">
        <v>4650</v>
      </c>
      <c r="H29" s="22">
        <v>7770</v>
      </c>
      <c r="I29" s="22">
        <v>10480</v>
      </c>
      <c r="J29" s="22">
        <v>15030</v>
      </c>
      <c r="K29" s="22">
        <v>15560</v>
      </c>
      <c r="L29" s="22">
        <v>15720</v>
      </c>
      <c r="M29" s="22">
        <v>20850</v>
      </c>
      <c r="N29" s="22">
        <v>26970</v>
      </c>
      <c r="O29" s="22">
        <v>28510</v>
      </c>
      <c r="P29" s="22">
        <v>27470</v>
      </c>
      <c r="Q29" s="22">
        <v>25960</v>
      </c>
      <c r="R29" s="22">
        <v>22500</v>
      </c>
      <c r="S29" s="22">
        <v>25080</v>
      </c>
      <c r="T29" s="22">
        <v>25520</v>
      </c>
      <c r="U29" s="22">
        <v>7820</v>
      </c>
      <c r="V29" s="22">
        <v>4580</v>
      </c>
      <c r="W29" s="22">
        <v>2960</v>
      </c>
      <c r="X29" s="22">
        <v>11680</v>
      </c>
      <c r="Y29" s="22">
        <v>24950</v>
      </c>
    </row>
    <row r="30" spans="1:25" x14ac:dyDescent="0.15">
      <c r="A30" s="5" t="s">
        <v>84</v>
      </c>
      <c r="B30" s="11" t="s">
        <v>42</v>
      </c>
      <c r="C30" s="16" t="s">
        <v>37</v>
      </c>
      <c r="D30" t="s">
        <v>32</v>
      </c>
      <c r="E30" s="22">
        <v>14320</v>
      </c>
      <c r="F30" s="22">
        <v>15510</v>
      </c>
      <c r="G30" s="22">
        <v>11740</v>
      </c>
      <c r="H30" s="22">
        <v>21040</v>
      </c>
      <c r="I30" s="22">
        <v>20850</v>
      </c>
      <c r="J30" s="22">
        <v>16250</v>
      </c>
      <c r="K30" s="22">
        <v>16420</v>
      </c>
      <c r="L30" s="22">
        <v>13870</v>
      </c>
      <c r="M30" s="22">
        <v>15030</v>
      </c>
      <c r="N30" s="22">
        <v>12230</v>
      </c>
      <c r="O30" s="22">
        <v>12200</v>
      </c>
      <c r="P30" s="22">
        <v>16460</v>
      </c>
      <c r="Q30" s="22">
        <v>18470</v>
      </c>
      <c r="R30" s="22">
        <v>20830</v>
      </c>
      <c r="S30" s="22">
        <v>27310</v>
      </c>
      <c r="T30" s="22">
        <v>16880</v>
      </c>
      <c r="U30" s="22">
        <v>15020</v>
      </c>
      <c r="V30" s="22">
        <v>17100</v>
      </c>
      <c r="W30" s="22">
        <v>18400</v>
      </c>
      <c r="X30" s="22">
        <v>17190</v>
      </c>
      <c r="Y30" s="22">
        <v>18340</v>
      </c>
    </row>
    <row r="31" spans="1:25" x14ac:dyDescent="0.15">
      <c r="A31" s="5" t="s">
        <v>84</v>
      </c>
      <c r="B31" s="11" t="s">
        <v>42</v>
      </c>
      <c r="C31" s="16" t="s">
        <v>37</v>
      </c>
      <c r="D31" t="s">
        <v>33</v>
      </c>
      <c r="E31" s="22">
        <v>13210</v>
      </c>
      <c r="F31" s="22">
        <v>11930</v>
      </c>
      <c r="G31" s="22">
        <v>11230</v>
      </c>
      <c r="H31" s="22">
        <v>11800</v>
      </c>
      <c r="I31" s="22">
        <v>14370</v>
      </c>
      <c r="J31" s="22">
        <v>17310</v>
      </c>
      <c r="K31" s="22">
        <v>19400</v>
      </c>
      <c r="L31" s="22">
        <v>19070</v>
      </c>
      <c r="M31" s="22">
        <v>19960</v>
      </c>
      <c r="N31" s="22">
        <v>22130</v>
      </c>
      <c r="O31" s="22">
        <v>20900</v>
      </c>
      <c r="P31" s="22">
        <v>22370</v>
      </c>
      <c r="Q31" s="22">
        <v>24080</v>
      </c>
      <c r="R31" s="22">
        <v>29310</v>
      </c>
      <c r="S31" s="22">
        <v>33040</v>
      </c>
      <c r="T31" s="22">
        <v>39870</v>
      </c>
      <c r="U31" s="22">
        <v>50180</v>
      </c>
      <c r="V31" s="22">
        <v>42180</v>
      </c>
      <c r="W31" s="22">
        <v>31850</v>
      </c>
      <c r="X31" s="22">
        <v>44530</v>
      </c>
      <c r="Y31" s="22">
        <v>45920</v>
      </c>
    </row>
    <row r="32" spans="1:25" x14ac:dyDescent="0.15">
      <c r="A32" s="5" t="s">
        <v>84</v>
      </c>
      <c r="B32" s="11" t="s">
        <v>42</v>
      </c>
      <c r="C32" s="4" t="s">
        <v>34</v>
      </c>
      <c r="D32" s="4" t="s">
        <v>34</v>
      </c>
      <c r="E32" s="23">
        <v>59520</v>
      </c>
      <c r="F32" s="23">
        <v>64830</v>
      </c>
      <c r="G32" s="23">
        <v>62480</v>
      </c>
      <c r="H32" s="23">
        <v>77230</v>
      </c>
      <c r="I32" s="23">
        <v>89960</v>
      </c>
      <c r="J32" s="23">
        <v>104960</v>
      </c>
      <c r="K32" s="23">
        <v>114430</v>
      </c>
      <c r="L32" s="23">
        <v>109580</v>
      </c>
      <c r="M32" s="23">
        <v>119030</v>
      </c>
      <c r="N32" s="23">
        <v>127760</v>
      </c>
      <c r="O32" s="23">
        <v>128060</v>
      </c>
      <c r="P32" s="23">
        <v>129280</v>
      </c>
      <c r="Q32" s="23">
        <v>131220</v>
      </c>
      <c r="R32" s="23">
        <v>143550</v>
      </c>
      <c r="S32" s="23">
        <v>168530</v>
      </c>
      <c r="T32" s="23">
        <v>196830</v>
      </c>
      <c r="U32" s="23">
        <v>146530</v>
      </c>
      <c r="V32" s="23">
        <v>99450</v>
      </c>
      <c r="W32" s="23">
        <v>74330</v>
      </c>
      <c r="X32" s="23">
        <v>113560</v>
      </c>
      <c r="Y32" s="23">
        <v>147930</v>
      </c>
    </row>
    <row r="33" spans="1:25" x14ac:dyDescent="0.15">
      <c r="A33" s="5" t="s">
        <v>84</v>
      </c>
      <c r="B33" s="11" t="s">
        <v>42</v>
      </c>
      <c r="C33" s="5" t="s">
        <v>55</v>
      </c>
      <c r="D33" s="5" t="s">
        <v>55</v>
      </c>
      <c r="E33" s="22">
        <v>16920</v>
      </c>
      <c r="F33" s="22">
        <v>16080</v>
      </c>
      <c r="G33" s="22">
        <v>15470</v>
      </c>
      <c r="H33" s="22">
        <v>15410</v>
      </c>
      <c r="I33" s="22">
        <v>16930</v>
      </c>
      <c r="J33" s="22">
        <v>17990</v>
      </c>
      <c r="K33" s="22">
        <v>16810</v>
      </c>
      <c r="L33" s="22">
        <v>16380</v>
      </c>
      <c r="M33" s="22">
        <v>20060</v>
      </c>
      <c r="N33" s="22">
        <v>25300</v>
      </c>
      <c r="O33" s="22">
        <v>27080</v>
      </c>
      <c r="P33" s="22">
        <v>27640</v>
      </c>
      <c r="Q33" s="22">
        <v>25600</v>
      </c>
      <c r="R33" s="22">
        <v>22910</v>
      </c>
      <c r="S33" s="22">
        <v>22410</v>
      </c>
      <c r="T33" s="22">
        <v>20850</v>
      </c>
      <c r="U33" s="22">
        <v>19050</v>
      </c>
      <c r="V33" s="22">
        <v>15230</v>
      </c>
      <c r="W33" s="22">
        <v>16390</v>
      </c>
      <c r="X33" s="22">
        <v>14280</v>
      </c>
      <c r="Y33" s="22">
        <v>14730</v>
      </c>
    </row>
    <row r="34" spans="1:25" x14ac:dyDescent="0.15">
      <c r="A34" s="5" t="s">
        <v>84</v>
      </c>
      <c r="B34" s="11" t="s">
        <v>42</v>
      </c>
      <c r="C34" s="5" t="s">
        <v>35</v>
      </c>
      <c r="D34" s="5" t="s">
        <v>35</v>
      </c>
      <c r="E34" s="22">
        <v>90480</v>
      </c>
      <c r="F34" s="22">
        <v>91060</v>
      </c>
      <c r="G34" s="22">
        <v>92470</v>
      </c>
      <c r="H34" s="22">
        <v>96020</v>
      </c>
      <c r="I34" s="22">
        <v>82900</v>
      </c>
      <c r="J34" s="22">
        <v>83140</v>
      </c>
      <c r="K34" s="22">
        <v>87670</v>
      </c>
      <c r="L34" s="22">
        <v>82930</v>
      </c>
      <c r="M34" s="22">
        <v>85690</v>
      </c>
      <c r="N34" s="22">
        <v>92180</v>
      </c>
      <c r="O34" s="22">
        <v>97570</v>
      </c>
      <c r="P34" s="22">
        <v>97290</v>
      </c>
      <c r="Q34" s="22">
        <v>92560</v>
      </c>
      <c r="R34" s="22">
        <v>89770</v>
      </c>
      <c r="S34" s="22">
        <v>85890</v>
      </c>
      <c r="T34" s="22">
        <v>60390</v>
      </c>
      <c r="U34" s="22">
        <v>44010</v>
      </c>
      <c r="V34" s="22">
        <v>77670</v>
      </c>
      <c r="W34" s="22">
        <v>89220</v>
      </c>
      <c r="X34" s="22">
        <v>85820</v>
      </c>
      <c r="Y34" s="22">
        <v>81510</v>
      </c>
    </row>
    <row r="35" spans="1:25" x14ac:dyDescent="0.15">
      <c r="A35" s="5" t="s">
        <v>84</v>
      </c>
      <c r="B35" s="11" t="s">
        <v>42</v>
      </c>
      <c r="C35" s="4" t="s">
        <v>54</v>
      </c>
      <c r="D35" s="4" t="s">
        <v>54</v>
      </c>
      <c r="E35" s="23">
        <v>198820</v>
      </c>
      <c r="F35" s="23">
        <v>204690</v>
      </c>
      <c r="G35" s="23">
        <v>204640</v>
      </c>
      <c r="H35" s="23">
        <v>224000</v>
      </c>
      <c r="I35" s="23">
        <v>219920</v>
      </c>
      <c r="J35" s="23">
        <v>241870</v>
      </c>
      <c r="K35" s="23">
        <v>251410</v>
      </c>
      <c r="L35" s="23">
        <v>235380</v>
      </c>
      <c r="M35" s="23">
        <v>251760</v>
      </c>
      <c r="N35" s="23">
        <v>276900</v>
      </c>
      <c r="O35" s="23">
        <v>281220</v>
      </c>
      <c r="P35" s="23">
        <v>283040</v>
      </c>
      <c r="Q35" s="23">
        <v>276800</v>
      </c>
      <c r="R35" s="23">
        <v>289300</v>
      </c>
      <c r="S35" s="23">
        <v>309060</v>
      </c>
      <c r="T35" s="23">
        <v>314160</v>
      </c>
      <c r="U35" s="23">
        <v>230930</v>
      </c>
      <c r="V35" s="23">
        <v>216000</v>
      </c>
      <c r="W35" s="23">
        <v>200070</v>
      </c>
      <c r="X35" s="23">
        <v>232200</v>
      </c>
      <c r="Y35" s="23">
        <v>262800</v>
      </c>
    </row>
    <row r="36" spans="1:25" x14ac:dyDescent="0.15">
      <c r="A36" s="5" t="s">
        <v>90</v>
      </c>
      <c r="B36" s="11" t="s">
        <v>41</v>
      </c>
      <c r="C36" s="16" t="s">
        <v>36</v>
      </c>
      <c r="D36" t="s">
        <v>24</v>
      </c>
      <c r="E36" s="22">
        <v>12370</v>
      </c>
      <c r="F36" s="22">
        <v>13250</v>
      </c>
      <c r="G36" s="22">
        <v>13530</v>
      </c>
      <c r="H36" s="22">
        <v>13810</v>
      </c>
      <c r="I36" s="22">
        <v>14230</v>
      </c>
      <c r="J36" s="22">
        <v>13950</v>
      </c>
      <c r="K36" s="22">
        <v>13090</v>
      </c>
      <c r="L36" s="22">
        <v>13120</v>
      </c>
      <c r="M36" s="22">
        <v>13280</v>
      </c>
      <c r="N36" s="22">
        <v>13160</v>
      </c>
      <c r="O36" s="22">
        <v>11770</v>
      </c>
      <c r="P36" s="22">
        <v>11580</v>
      </c>
      <c r="Q36" s="22">
        <v>11070</v>
      </c>
      <c r="R36" s="22">
        <v>9720</v>
      </c>
      <c r="S36" s="22">
        <v>8830</v>
      </c>
      <c r="T36" s="22">
        <v>7330</v>
      </c>
      <c r="U36" s="22">
        <v>7580</v>
      </c>
      <c r="V36" s="22">
        <v>9630</v>
      </c>
      <c r="W36" s="22">
        <v>7400</v>
      </c>
      <c r="X36" s="22">
        <v>7660</v>
      </c>
      <c r="Y36" s="22">
        <v>8460</v>
      </c>
    </row>
    <row r="37" spans="1:25" x14ac:dyDescent="0.15">
      <c r="A37" s="5" t="s">
        <v>90</v>
      </c>
      <c r="B37" s="11" t="s">
        <v>41</v>
      </c>
      <c r="C37" s="16" t="s">
        <v>36</v>
      </c>
      <c r="D37" t="s">
        <v>25</v>
      </c>
      <c r="E37" s="22">
        <v>11690</v>
      </c>
      <c r="F37" s="22">
        <v>12410</v>
      </c>
      <c r="G37" s="22">
        <v>12890</v>
      </c>
      <c r="H37" s="22">
        <v>13530</v>
      </c>
      <c r="I37" s="22">
        <v>12730</v>
      </c>
      <c r="J37" s="22">
        <v>10040</v>
      </c>
      <c r="K37" s="22">
        <v>9040</v>
      </c>
      <c r="L37" s="22">
        <v>9440</v>
      </c>
      <c r="M37" s="22">
        <v>8990</v>
      </c>
      <c r="N37" s="22">
        <v>11040</v>
      </c>
      <c r="O37" s="22">
        <v>12290</v>
      </c>
      <c r="P37" s="22">
        <v>13230</v>
      </c>
      <c r="Q37" s="22">
        <v>16190</v>
      </c>
      <c r="R37" s="22">
        <v>15380</v>
      </c>
      <c r="S37" s="22">
        <v>13000</v>
      </c>
      <c r="T37" s="22">
        <v>9290</v>
      </c>
      <c r="U37" s="22">
        <v>7250</v>
      </c>
      <c r="V37" s="22">
        <v>8790</v>
      </c>
      <c r="W37" s="22">
        <v>9620</v>
      </c>
      <c r="X37" s="22">
        <v>11920</v>
      </c>
      <c r="Y37" s="22">
        <v>12560</v>
      </c>
    </row>
    <row r="38" spans="1:25" x14ac:dyDescent="0.15">
      <c r="A38" s="5" t="s">
        <v>90</v>
      </c>
      <c r="B38" s="11" t="s">
        <v>41</v>
      </c>
      <c r="C38" s="16" t="s">
        <v>36</v>
      </c>
      <c r="D38" t="s">
        <v>47</v>
      </c>
      <c r="E38" s="22">
        <v>4420</v>
      </c>
      <c r="F38" s="22">
        <v>4410</v>
      </c>
      <c r="G38" s="22">
        <v>4200</v>
      </c>
      <c r="H38" s="22">
        <v>2950</v>
      </c>
      <c r="I38" s="22">
        <v>4080</v>
      </c>
      <c r="J38" s="22">
        <v>3200</v>
      </c>
      <c r="K38" s="22">
        <v>2840</v>
      </c>
      <c r="L38" s="22">
        <v>2030</v>
      </c>
      <c r="M38" s="22">
        <v>2790</v>
      </c>
      <c r="N38" s="22">
        <v>4480</v>
      </c>
      <c r="O38" s="22">
        <v>4770</v>
      </c>
      <c r="P38" s="22">
        <v>3340</v>
      </c>
      <c r="Q38" s="22">
        <v>10720</v>
      </c>
      <c r="R38" s="22">
        <v>4390</v>
      </c>
      <c r="S38" s="22">
        <v>6250</v>
      </c>
      <c r="T38" s="22">
        <v>5290</v>
      </c>
      <c r="U38" s="22">
        <v>170</v>
      </c>
      <c r="V38" s="22">
        <v>3150</v>
      </c>
      <c r="W38" s="22">
        <v>4320</v>
      </c>
      <c r="X38" s="22">
        <v>5680</v>
      </c>
      <c r="Y38" s="22">
        <v>4440</v>
      </c>
    </row>
    <row r="39" spans="1:25" x14ac:dyDescent="0.15">
      <c r="A39" s="5" t="s">
        <v>90</v>
      </c>
      <c r="B39" s="11" t="s">
        <v>41</v>
      </c>
      <c r="C39" s="16" t="s">
        <v>36</v>
      </c>
      <c r="D39" t="s">
        <v>26</v>
      </c>
      <c r="E39" s="22">
        <v>1350</v>
      </c>
      <c r="F39" s="22">
        <v>1360</v>
      </c>
      <c r="G39" s="22">
        <v>1370</v>
      </c>
      <c r="H39" s="22">
        <v>1470</v>
      </c>
      <c r="I39" s="22">
        <v>1460</v>
      </c>
      <c r="J39" s="22">
        <v>1470</v>
      </c>
      <c r="K39" s="22">
        <v>1550</v>
      </c>
      <c r="L39" s="22">
        <v>1600</v>
      </c>
      <c r="M39" s="22">
        <v>1800</v>
      </c>
      <c r="N39" s="22">
        <v>2070</v>
      </c>
      <c r="O39" s="22">
        <v>2020</v>
      </c>
      <c r="P39" s="22">
        <v>2190</v>
      </c>
      <c r="Q39" s="22">
        <v>2270</v>
      </c>
      <c r="R39" s="22">
        <v>2190</v>
      </c>
      <c r="S39" s="22">
        <v>2670</v>
      </c>
      <c r="T39" s="22">
        <v>3760</v>
      </c>
      <c r="U39" s="22">
        <v>3040</v>
      </c>
      <c r="V39" s="22">
        <v>3540</v>
      </c>
      <c r="W39" s="22">
        <v>4250</v>
      </c>
      <c r="X39" s="22">
        <v>3580</v>
      </c>
      <c r="Y39" s="22">
        <v>3170</v>
      </c>
    </row>
    <row r="40" spans="1:25" x14ac:dyDescent="0.15">
      <c r="A40" s="5" t="s">
        <v>90</v>
      </c>
      <c r="B40" s="11" t="s">
        <v>41</v>
      </c>
      <c r="C40" s="4" t="s">
        <v>27</v>
      </c>
      <c r="D40" s="4" t="s">
        <v>83</v>
      </c>
      <c r="E40" s="23">
        <v>29830</v>
      </c>
      <c r="F40" s="23">
        <v>31440</v>
      </c>
      <c r="G40" s="23">
        <v>31990</v>
      </c>
      <c r="H40" s="23">
        <v>31760</v>
      </c>
      <c r="I40" s="23">
        <v>32510</v>
      </c>
      <c r="J40" s="23">
        <v>28670</v>
      </c>
      <c r="K40" s="23">
        <v>26510</v>
      </c>
      <c r="L40" s="23">
        <v>26180</v>
      </c>
      <c r="M40" s="23">
        <v>26850</v>
      </c>
      <c r="N40" s="23">
        <v>30750</v>
      </c>
      <c r="O40" s="23">
        <v>30850</v>
      </c>
      <c r="P40" s="23">
        <v>30340</v>
      </c>
      <c r="Q40" s="23">
        <v>40250</v>
      </c>
      <c r="R40" s="23">
        <v>31680</v>
      </c>
      <c r="S40" s="23">
        <v>30750</v>
      </c>
      <c r="T40" s="23">
        <v>25670</v>
      </c>
      <c r="U40" s="23">
        <v>18040</v>
      </c>
      <c r="V40" s="23">
        <v>25110</v>
      </c>
      <c r="W40" s="23">
        <v>25580</v>
      </c>
      <c r="X40" s="23">
        <v>28850</v>
      </c>
      <c r="Y40" s="23">
        <v>28630</v>
      </c>
    </row>
    <row r="41" spans="1:25" x14ac:dyDescent="0.15">
      <c r="A41" s="5" t="s">
        <v>90</v>
      </c>
      <c r="B41" s="11" t="s">
        <v>41</v>
      </c>
      <c r="C41" s="16" t="s">
        <v>37</v>
      </c>
      <c r="D41" t="s">
        <v>155</v>
      </c>
      <c r="E41" s="22">
        <v>24850</v>
      </c>
      <c r="F41" s="22">
        <v>27110</v>
      </c>
      <c r="G41" s="22">
        <v>39490</v>
      </c>
      <c r="H41" s="22">
        <v>50620</v>
      </c>
      <c r="I41" s="22">
        <v>51280</v>
      </c>
      <c r="J41" s="22">
        <v>35970</v>
      </c>
      <c r="K41" s="22">
        <v>26520</v>
      </c>
      <c r="L41" s="22">
        <v>25840</v>
      </c>
      <c r="M41" s="22">
        <v>30910</v>
      </c>
      <c r="N41" s="22">
        <v>39740</v>
      </c>
      <c r="O41" s="22">
        <v>44960</v>
      </c>
      <c r="P41" s="22">
        <v>48170</v>
      </c>
      <c r="Q41" s="22">
        <v>55670</v>
      </c>
      <c r="R41" s="22">
        <v>59550</v>
      </c>
      <c r="S41" s="22">
        <v>58670</v>
      </c>
      <c r="T41" s="22">
        <v>36210</v>
      </c>
      <c r="U41" s="22">
        <v>640</v>
      </c>
      <c r="V41" s="22">
        <v>55380</v>
      </c>
      <c r="W41" s="22">
        <v>97800</v>
      </c>
      <c r="X41" s="22">
        <v>69160</v>
      </c>
      <c r="Y41" s="22">
        <v>55030</v>
      </c>
    </row>
    <row r="42" spans="1:25" x14ac:dyDescent="0.15">
      <c r="A42" s="5" t="s">
        <v>90</v>
      </c>
      <c r="B42" s="11" t="s">
        <v>41</v>
      </c>
      <c r="C42" s="16" t="s">
        <v>37</v>
      </c>
      <c r="D42" s="57" t="s">
        <v>48</v>
      </c>
      <c r="E42" s="22">
        <v>3790</v>
      </c>
      <c r="F42" s="22">
        <v>4870</v>
      </c>
      <c r="G42" s="22">
        <v>9390</v>
      </c>
      <c r="H42" s="22">
        <v>14980</v>
      </c>
      <c r="I42" s="22">
        <v>18540</v>
      </c>
      <c r="J42" s="22">
        <v>8650</v>
      </c>
      <c r="K42" s="22">
        <v>4970</v>
      </c>
      <c r="L42" s="22">
        <v>4600</v>
      </c>
      <c r="M42" s="22">
        <v>3750</v>
      </c>
      <c r="N42" s="22">
        <v>4460</v>
      </c>
      <c r="O42" s="22">
        <v>5420</v>
      </c>
      <c r="P42" s="22">
        <v>6710</v>
      </c>
      <c r="Q42" s="22">
        <v>7260</v>
      </c>
      <c r="R42" s="22">
        <v>9180</v>
      </c>
      <c r="S42" s="22">
        <v>10630</v>
      </c>
      <c r="T42" s="22">
        <v>4360</v>
      </c>
      <c r="U42" s="22">
        <v>60</v>
      </c>
      <c r="V42" s="22">
        <v>10920</v>
      </c>
      <c r="W42" s="22">
        <v>14480</v>
      </c>
      <c r="X42" s="22">
        <v>7200</v>
      </c>
      <c r="Y42" s="22">
        <v>2910</v>
      </c>
    </row>
    <row r="43" spans="1:25" x14ac:dyDescent="0.15">
      <c r="A43" s="5" t="s">
        <v>90</v>
      </c>
      <c r="B43" s="11" t="s">
        <v>41</v>
      </c>
      <c r="C43" s="16" t="s">
        <v>37</v>
      </c>
      <c r="D43" s="57" t="s">
        <v>28</v>
      </c>
      <c r="E43" s="22">
        <v>11440</v>
      </c>
      <c r="F43" s="22">
        <v>14830</v>
      </c>
      <c r="G43" s="22">
        <v>20110</v>
      </c>
      <c r="H43" s="22">
        <v>23690</v>
      </c>
      <c r="I43" s="22">
        <v>22720</v>
      </c>
      <c r="J43" s="22">
        <v>18870</v>
      </c>
      <c r="K43" s="22">
        <v>14370</v>
      </c>
      <c r="L43" s="22">
        <v>14340</v>
      </c>
      <c r="M43" s="22">
        <v>20460</v>
      </c>
      <c r="N43" s="22">
        <v>27380</v>
      </c>
      <c r="O43" s="22">
        <v>31120</v>
      </c>
      <c r="P43" s="22">
        <v>32050</v>
      </c>
      <c r="Q43" s="22">
        <v>36900</v>
      </c>
      <c r="R43" s="22">
        <v>38680</v>
      </c>
      <c r="S43" s="22">
        <v>37440</v>
      </c>
      <c r="T43" s="22">
        <v>24240</v>
      </c>
      <c r="U43" s="22">
        <v>320</v>
      </c>
      <c r="V43" s="22">
        <v>37270</v>
      </c>
      <c r="W43" s="22">
        <v>63190</v>
      </c>
      <c r="X43" s="22">
        <v>49900</v>
      </c>
      <c r="Y43" s="22">
        <v>45620</v>
      </c>
    </row>
    <row r="44" spans="1:25" x14ac:dyDescent="0.15">
      <c r="A44" s="5" t="s">
        <v>90</v>
      </c>
      <c r="B44" s="11" t="s">
        <v>41</v>
      </c>
      <c r="C44" s="16" t="s">
        <v>37</v>
      </c>
      <c r="D44" s="57" t="s">
        <v>29</v>
      </c>
      <c r="E44" s="22">
        <v>9620</v>
      </c>
      <c r="F44" s="22">
        <v>7410</v>
      </c>
      <c r="G44" s="22">
        <v>9980</v>
      </c>
      <c r="H44" s="22">
        <v>11950</v>
      </c>
      <c r="I44" s="22">
        <v>10020</v>
      </c>
      <c r="J44" s="22">
        <v>8450</v>
      </c>
      <c r="K44" s="22">
        <v>7180</v>
      </c>
      <c r="L44" s="22">
        <v>6910</v>
      </c>
      <c r="M44" s="22">
        <v>6700</v>
      </c>
      <c r="N44" s="22">
        <v>7900</v>
      </c>
      <c r="O44" s="22">
        <v>8420</v>
      </c>
      <c r="P44" s="22">
        <v>9410</v>
      </c>
      <c r="Q44" s="22">
        <v>11510</v>
      </c>
      <c r="R44" s="22">
        <v>11680</v>
      </c>
      <c r="S44" s="22">
        <v>10600</v>
      </c>
      <c r="T44" s="22">
        <v>7600</v>
      </c>
      <c r="U44" s="22">
        <v>260</v>
      </c>
      <c r="V44" s="22">
        <v>7200</v>
      </c>
      <c r="W44" s="22">
        <v>20130</v>
      </c>
      <c r="X44" s="22">
        <v>12070</v>
      </c>
      <c r="Y44" s="22">
        <v>6500</v>
      </c>
    </row>
    <row r="45" spans="1:25" x14ac:dyDescent="0.15">
      <c r="A45" s="5" t="s">
        <v>90</v>
      </c>
      <c r="B45" s="11" t="s">
        <v>41</v>
      </c>
      <c r="C45" s="16" t="s">
        <v>37</v>
      </c>
      <c r="D45" t="s">
        <v>30</v>
      </c>
      <c r="E45" s="22">
        <v>6330</v>
      </c>
      <c r="F45" s="22">
        <v>7820</v>
      </c>
      <c r="G45" s="22">
        <v>9590</v>
      </c>
      <c r="H45" s="22">
        <v>11790</v>
      </c>
      <c r="I45" s="22">
        <v>10410</v>
      </c>
      <c r="J45" s="22">
        <v>7500</v>
      </c>
      <c r="K45" s="22">
        <v>10990</v>
      </c>
      <c r="L45" s="22">
        <v>12860</v>
      </c>
      <c r="M45" s="22">
        <v>13030</v>
      </c>
      <c r="N45" s="22">
        <v>11900</v>
      </c>
      <c r="O45" s="22">
        <v>12100</v>
      </c>
      <c r="P45" s="22">
        <v>12900</v>
      </c>
      <c r="Q45" s="22">
        <v>14100</v>
      </c>
      <c r="R45" s="22">
        <v>11380</v>
      </c>
      <c r="S45" s="22">
        <v>13780</v>
      </c>
      <c r="T45" s="22">
        <v>9430</v>
      </c>
      <c r="U45" s="22">
        <v>4560</v>
      </c>
      <c r="V45" s="22">
        <v>9880</v>
      </c>
      <c r="W45" s="22">
        <v>18290</v>
      </c>
      <c r="X45" s="22">
        <v>16310</v>
      </c>
      <c r="Y45" s="22">
        <v>14560</v>
      </c>
    </row>
    <row r="46" spans="1:25" x14ac:dyDescent="0.15">
      <c r="A46" s="5" t="s">
        <v>90</v>
      </c>
      <c r="B46" s="11" t="s">
        <v>41</v>
      </c>
      <c r="C46" s="16" t="s">
        <v>37</v>
      </c>
      <c r="D46" t="s">
        <v>31</v>
      </c>
      <c r="E46" s="22">
        <v>7060</v>
      </c>
      <c r="F46" s="22">
        <v>9020</v>
      </c>
      <c r="G46" s="22">
        <v>10700</v>
      </c>
      <c r="H46" s="22">
        <v>13020</v>
      </c>
      <c r="I46" s="22">
        <v>13980</v>
      </c>
      <c r="J46" s="22">
        <v>12840</v>
      </c>
      <c r="K46" s="22">
        <v>15560</v>
      </c>
      <c r="L46" s="22">
        <v>15990</v>
      </c>
      <c r="M46" s="22">
        <v>17750</v>
      </c>
      <c r="N46" s="22">
        <v>17560</v>
      </c>
      <c r="O46" s="22">
        <v>17310</v>
      </c>
      <c r="P46" s="22">
        <v>18070</v>
      </c>
      <c r="Q46" s="22">
        <v>19440</v>
      </c>
      <c r="R46" s="22">
        <v>19270</v>
      </c>
      <c r="S46" s="22">
        <v>17700</v>
      </c>
      <c r="T46" s="22">
        <v>15890</v>
      </c>
      <c r="U46" s="22">
        <v>560</v>
      </c>
      <c r="V46" s="22">
        <v>7610</v>
      </c>
      <c r="W46" s="22">
        <v>26220</v>
      </c>
      <c r="X46" s="22">
        <v>26590</v>
      </c>
      <c r="Y46" s="22">
        <v>25240</v>
      </c>
    </row>
    <row r="47" spans="1:25" x14ac:dyDescent="0.15">
      <c r="A47" s="5" t="s">
        <v>90</v>
      </c>
      <c r="B47" s="11" t="s">
        <v>41</v>
      </c>
      <c r="C47" s="16" t="s">
        <v>37</v>
      </c>
      <c r="D47" t="s">
        <v>32</v>
      </c>
      <c r="E47" s="22">
        <v>15530</v>
      </c>
      <c r="F47" s="22">
        <v>14910</v>
      </c>
      <c r="G47" s="22">
        <v>15530</v>
      </c>
      <c r="H47" s="22">
        <v>20600</v>
      </c>
      <c r="I47" s="22">
        <v>17330</v>
      </c>
      <c r="J47" s="22">
        <v>15430</v>
      </c>
      <c r="K47" s="22">
        <v>15470</v>
      </c>
      <c r="L47" s="22">
        <v>15160</v>
      </c>
      <c r="M47" s="22">
        <v>18980</v>
      </c>
      <c r="N47" s="22">
        <v>16700</v>
      </c>
      <c r="O47" s="22">
        <v>18280</v>
      </c>
      <c r="P47" s="22">
        <v>21450</v>
      </c>
      <c r="Q47" s="22">
        <v>27310</v>
      </c>
      <c r="R47" s="22">
        <v>30860</v>
      </c>
      <c r="S47" s="22">
        <v>33820</v>
      </c>
      <c r="T47" s="22">
        <v>40660</v>
      </c>
      <c r="U47" s="22">
        <v>3700</v>
      </c>
      <c r="V47" s="22">
        <v>16220</v>
      </c>
      <c r="W47" s="22">
        <v>40240</v>
      </c>
      <c r="X47" s="22">
        <v>31840</v>
      </c>
      <c r="Y47" s="22">
        <v>19600</v>
      </c>
    </row>
    <row r="48" spans="1:25" x14ac:dyDescent="0.15">
      <c r="A48" s="5" t="s">
        <v>90</v>
      </c>
      <c r="B48" s="11" t="s">
        <v>41</v>
      </c>
      <c r="C48" s="16" t="s">
        <v>37</v>
      </c>
      <c r="D48" t="s">
        <v>33</v>
      </c>
      <c r="E48" s="22">
        <v>3070</v>
      </c>
      <c r="F48" s="22">
        <v>2540</v>
      </c>
      <c r="G48" s="22">
        <v>2390</v>
      </c>
      <c r="H48" s="22">
        <v>2550</v>
      </c>
      <c r="I48" s="22">
        <v>1720</v>
      </c>
      <c r="J48" s="22">
        <v>1780</v>
      </c>
      <c r="K48" s="22">
        <v>1950</v>
      </c>
      <c r="L48" s="22">
        <v>2030</v>
      </c>
      <c r="M48" s="22">
        <v>2160</v>
      </c>
      <c r="N48" s="22">
        <v>2470</v>
      </c>
      <c r="O48" s="22">
        <v>2540</v>
      </c>
      <c r="P48" s="22">
        <v>2830</v>
      </c>
      <c r="Q48" s="22">
        <v>3540</v>
      </c>
      <c r="R48" s="22">
        <v>4090</v>
      </c>
      <c r="S48" s="22">
        <v>4420</v>
      </c>
      <c r="T48" s="22">
        <v>4880</v>
      </c>
      <c r="U48" s="22">
        <v>4180</v>
      </c>
      <c r="V48" s="22">
        <v>8910</v>
      </c>
      <c r="W48" s="22">
        <v>13340</v>
      </c>
      <c r="X48" s="22">
        <v>11920</v>
      </c>
      <c r="Y48" s="22">
        <v>7540</v>
      </c>
    </row>
    <row r="49" spans="1:25" x14ac:dyDescent="0.15">
      <c r="A49" s="5" t="s">
        <v>90</v>
      </c>
      <c r="B49" s="11" t="s">
        <v>41</v>
      </c>
      <c r="C49" s="4" t="s">
        <v>34</v>
      </c>
      <c r="D49" s="4" t="s">
        <v>83</v>
      </c>
      <c r="E49" s="23">
        <v>56840</v>
      </c>
      <c r="F49" s="23">
        <v>61400</v>
      </c>
      <c r="G49" s="23">
        <v>77690</v>
      </c>
      <c r="H49" s="23">
        <v>98580</v>
      </c>
      <c r="I49" s="23">
        <v>94720</v>
      </c>
      <c r="J49" s="23">
        <v>73530</v>
      </c>
      <c r="K49" s="23">
        <v>70500</v>
      </c>
      <c r="L49" s="23">
        <v>71880</v>
      </c>
      <c r="M49" s="23">
        <v>82830</v>
      </c>
      <c r="N49" s="23">
        <v>88360</v>
      </c>
      <c r="O49" s="23">
        <v>95180</v>
      </c>
      <c r="P49" s="23">
        <v>103420</v>
      </c>
      <c r="Q49" s="23">
        <v>120050</v>
      </c>
      <c r="R49" s="23">
        <v>125150</v>
      </c>
      <c r="S49" s="23">
        <v>128380</v>
      </c>
      <c r="T49" s="23">
        <v>107060</v>
      </c>
      <c r="U49" s="23">
        <v>13640</v>
      </c>
      <c r="V49" s="23">
        <v>98000</v>
      </c>
      <c r="W49" s="23">
        <v>195880</v>
      </c>
      <c r="X49" s="23">
        <v>155810</v>
      </c>
      <c r="Y49" s="23">
        <v>121970</v>
      </c>
    </row>
    <row r="50" spans="1:25" x14ac:dyDescent="0.15">
      <c r="A50" s="5" t="s">
        <v>90</v>
      </c>
      <c r="B50" s="11" t="s">
        <v>41</v>
      </c>
      <c r="C50" s="5" t="s">
        <v>55</v>
      </c>
      <c r="D50" s="5" t="s">
        <v>55</v>
      </c>
      <c r="E50" s="22">
        <v>11140</v>
      </c>
      <c r="F50" s="22">
        <v>10870</v>
      </c>
      <c r="G50" s="22">
        <v>11200</v>
      </c>
      <c r="H50" s="22">
        <v>11370</v>
      </c>
      <c r="I50" s="22">
        <v>10090</v>
      </c>
      <c r="J50" s="22">
        <v>9490</v>
      </c>
      <c r="K50" s="22">
        <v>12400</v>
      </c>
      <c r="L50" s="22">
        <v>11680</v>
      </c>
      <c r="M50" s="22">
        <v>11310</v>
      </c>
      <c r="N50" s="22">
        <v>8930</v>
      </c>
      <c r="O50" s="22">
        <v>7740</v>
      </c>
      <c r="P50" s="22">
        <v>9230</v>
      </c>
      <c r="Q50" s="22">
        <v>8730</v>
      </c>
      <c r="R50" s="22">
        <v>7300</v>
      </c>
      <c r="S50" s="22">
        <v>7130</v>
      </c>
      <c r="T50" s="22">
        <v>5110</v>
      </c>
      <c r="U50" s="22">
        <v>7460</v>
      </c>
      <c r="V50" s="22">
        <v>5370</v>
      </c>
      <c r="W50" s="22">
        <v>8390</v>
      </c>
      <c r="X50" s="22">
        <v>9420</v>
      </c>
      <c r="Y50" s="22">
        <v>10050</v>
      </c>
    </row>
    <row r="51" spans="1:25" x14ac:dyDescent="0.15">
      <c r="A51" s="5" t="s">
        <v>90</v>
      </c>
      <c r="B51" s="11" t="s">
        <v>41</v>
      </c>
      <c r="C51" s="5" t="s">
        <v>35</v>
      </c>
      <c r="D51" s="5" t="s">
        <v>35</v>
      </c>
      <c r="E51" s="22">
        <v>23860</v>
      </c>
      <c r="F51" s="22">
        <v>25190</v>
      </c>
      <c r="G51" s="22">
        <v>26070</v>
      </c>
      <c r="H51" s="22">
        <v>26170</v>
      </c>
      <c r="I51" s="22">
        <v>27840</v>
      </c>
      <c r="J51" s="22">
        <v>28130</v>
      </c>
      <c r="K51" s="22">
        <v>28420</v>
      </c>
      <c r="L51" s="22">
        <v>27090</v>
      </c>
      <c r="M51" s="22">
        <v>27520</v>
      </c>
      <c r="N51" s="22">
        <v>25750</v>
      </c>
      <c r="O51" s="22">
        <v>25690</v>
      </c>
      <c r="P51" s="22">
        <v>26460</v>
      </c>
      <c r="Q51" s="22">
        <v>27580</v>
      </c>
      <c r="R51" s="22">
        <v>26370</v>
      </c>
      <c r="S51" s="22">
        <v>27080</v>
      </c>
      <c r="T51" s="22">
        <v>33840</v>
      </c>
      <c r="U51" s="22">
        <v>31060</v>
      </c>
      <c r="V51" s="22">
        <v>23760</v>
      </c>
      <c r="W51" s="22">
        <v>20020</v>
      </c>
      <c r="X51" s="22">
        <v>21210</v>
      </c>
      <c r="Y51" s="22">
        <v>22080</v>
      </c>
    </row>
    <row r="52" spans="1:25" x14ac:dyDescent="0.15">
      <c r="A52" s="5" t="s">
        <v>90</v>
      </c>
      <c r="B52" s="11" t="s">
        <v>41</v>
      </c>
      <c r="C52" s="4" t="s">
        <v>54</v>
      </c>
      <c r="D52" s="4" t="s">
        <v>54</v>
      </c>
      <c r="E52" s="23">
        <v>125180</v>
      </c>
      <c r="F52" s="23">
        <v>132750</v>
      </c>
      <c r="G52" s="23">
        <v>150600</v>
      </c>
      <c r="H52" s="23">
        <v>170960</v>
      </c>
      <c r="I52" s="23">
        <v>169020</v>
      </c>
      <c r="J52" s="23">
        <v>144210</v>
      </c>
      <c r="K52" s="23">
        <v>141980</v>
      </c>
      <c r="L52" s="23">
        <v>140860</v>
      </c>
      <c r="M52" s="23">
        <v>152630</v>
      </c>
      <c r="N52" s="23">
        <v>155530</v>
      </c>
      <c r="O52" s="23">
        <v>160910</v>
      </c>
      <c r="P52" s="23">
        <v>170890</v>
      </c>
      <c r="Q52" s="23">
        <v>198300</v>
      </c>
      <c r="R52" s="23">
        <v>191450</v>
      </c>
      <c r="S52" s="23">
        <v>194270</v>
      </c>
      <c r="T52" s="23">
        <v>172430</v>
      </c>
      <c r="U52" s="23">
        <v>70530</v>
      </c>
      <c r="V52" s="23">
        <v>152230</v>
      </c>
      <c r="W52" s="23">
        <v>249870</v>
      </c>
      <c r="X52" s="23">
        <v>215290</v>
      </c>
      <c r="Y52" s="23">
        <v>182730</v>
      </c>
    </row>
    <row r="53" spans="1:25" x14ac:dyDescent="0.15">
      <c r="A53" s="5" t="s">
        <v>90</v>
      </c>
      <c r="B53" s="11" t="s">
        <v>42</v>
      </c>
      <c r="C53" s="16" t="s">
        <v>36</v>
      </c>
      <c r="D53" t="s">
        <v>24</v>
      </c>
      <c r="E53" s="22">
        <v>1800</v>
      </c>
      <c r="F53" s="22">
        <v>1900</v>
      </c>
      <c r="G53" s="22">
        <v>1940</v>
      </c>
      <c r="H53" s="22">
        <v>2020</v>
      </c>
      <c r="I53" s="22">
        <v>2000</v>
      </c>
      <c r="J53" s="22">
        <v>2210</v>
      </c>
      <c r="K53" s="22">
        <v>2290</v>
      </c>
      <c r="L53" s="22">
        <v>2220</v>
      </c>
      <c r="M53" s="22">
        <v>2160</v>
      </c>
      <c r="N53" s="22">
        <v>2060</v>
      </c>
      <c r="O53" s="22">
        <v>2240</v>
      </c>
      <c r="P53" s="22">
        <v>2150</v>
      </c>
      <c r="Q53" s="22">
        <v>2100</v>
      </c>
      <c r="R53" s="22">
        <v>2210</v>
      </c>
      <c r="S53" s="22">
        <v>2190</v>
      </c>
      <c r="T53" s="22">
        <v>2520</v>
      </c>
      <c r="U53" s="22">
        <v>1590</v>
      </c>
      <c r="V53" s="22">
        <v>2650</v>
      </c>
      <c r="W53" s="22">
        <v>2130</v>
      </c>
      <c r="X53" s="22">
        <v>1870</v>
      </c>
      <c r="Y53" s="22">
        <v>1730</v>
      </c>
    </row>
    <row r="54" spans="1:25" x14ac:dyDescent="0.15">
      <c r="A54" s="5" t="s">
        <v>90</v>
      </c>
      <c r="B54" s="11" t="s">
        <v>42</v>
      </c>
      <c r="C54" s="16" t="s">
        <v>36</v>
      </c>
      <c r="D54" t="s">
        <v>25</v>
      </c>
      <c r="E54" s="22">
        <v>2690</v>
      </c>
      <c r="F54" s="22">
        <v>2880</v>
      </c>
      <c r="G54" s="22">
        <v>2940</v>
      </c>
      <c r="H54" s="22">
        <v>2940</v>
      </c>
      <c r="I54" s="22">
        <v>2810</v>
      </c>
      <c r="J54" s="22">
        <v>3250</v>
      </c>
      <c r="K54" s="22">
        <v>2640</v>
      </c>
      <c r="L54" s="22">
        <v>2570</v>
      </c>
      <c r="M54" s="22">
        <v>2330</v>
      </c>
      <c r="N54" s="22">
        <v>2430</v>
      </c>
      <c r="O54" s="22">
        <v>2700</v>
      </c>
      <c r="P54" s="22">
        <v>2590</v>
      </c>
      <c r="Q54" s="22">
        <v>2490</v>
      </c>
      <c r="R54" s="22">
        <v>2680</v>
      </c>
      <c r="S54" s="22">
        <v>2680</v>
      </c>
      <c r="T54" s="22">
        <v>2820</v>
      </c>
      <c r="U54" s="22">
        <v>2030</v>
      </c>
      <c r="V54" s="22">
        <v>2660</v>
      </c>
      <c r="W54" s="22">
        <v>1730</v>
      </c>
      <c r="X54" s="22">
        <v>1560</v>
      </c>
      <c r="Y54" s="22">
        <v>1510</v>
      </c>
    </row>
    <row r="55" spans="1:25" x14ac:dyDescent="0.15">
      <c r="A55" s="5" t="s">
        <v>90</v>
      </c>
      <c r="B55" s="11" t="s">
        <v>42</v>
      </c>
      <c r="C55" s="16" t="s">
        <v>36</v>
      </c>
      <c r="D55" t="s">
        <v>47</v>
      </c>
      <c r="E55" s="22">
        <v>100</v>
      </c>
      <c r="F55" s="22">
        <v>80</v>
      </c>
      <c r="G55" s="22">
        <v>60</v>
      </c>
      <c r="H55" s="22">
        <v>50</v>
      </c>
      <c r="I55" s="22">
        <v>20</v>
      </c>
      <c r="J55" s="22">
        <v>50</v>
      </c>
      <c r="K55" s="22">
        <v>50</v>
      </c>
      <c r="L55" s="22">
        <v>60</v>
      </c>
      <c r="M55" s="22">
        <v>70</v>
      </c>
      <c r="N55" s="22">
        <v>70</v>
      </c>
      <c r="O55" s="22">
        <v>60</v>
      </c>
      <c r="P55" s="22">
        <v>60</v>
      </c>
      <c r="Q55" s="22">
        <v>60</v>
      </c>
      <c r="R55" s="22">
        <v>60</v>
      </c>
      <c r="S55" s="22">
        <v>70</v>
      </c>
      <c r="T55" s="22">
        <v>50</v>
      </c>
      <c r="U55" s="22">
        <v>40</v>
      </c>
      <c r="V55" s="22">
        <v>50</v>
      </c>
      <c r="W55" s="22">
        <v>40</v>
      </c>
      <c r="X55" s="22">
        <v>60</v>
      </c>
      <c r="Y55" s="22">
        <v>70</v>
      </c>
    </row>
    <row r="56" spans="1:25" x14ac:dyDescent="0.15">
      <c r="A56" s="5" t="s">
        <v>90</v>
      </c>
      <c r="B56" s="11" t="s">
        <v>42</v>
      </c>
      <c r="C56" s="16" t="s">
        <v>36</v>
      </c>
      <c r="D56" t="s">
        <v>26</v>
      </c>
      <c r="E56" s="22">
        <v>1990</v>
      </c>
      <c r="F56" s="22">
        <v>1830</v>
      </c>
      <c r="G56" s="22">
        <v>1850</v>
      </c>
      <c r="H56" s="22">
        <v>1910</v>
      </c>
      <c r="I56" s="22">
        <v>1670</v>
      </c>
      <c r="J56" s="22">
        <v>2070</v>
      </c>
      <c r="K56" s="22">
        <v>1990</v>
      </c>
      <c r="L56" s="22">
        <v>2030</v>
      </c>
      <c r="M56" s="22">
        <v>1980</v>
      </c>
      <c r="N56" s="22">
        <v>2080</v>
      </c>
      <c r="O56" s="22">
        <v>2400</v>
      </c>
      <c r="P56" s="22">
        <v>2310</v>
      </c>
      <c r="Q56" s="22">
        <v>2460</v>
      </c>
      <c r="R56" s="22">
        <v>2680</v>
      </c>
      <c r="S56" s="22">
        <v>2950</v>
      </c>
      <c r="T56" s="22">
        <v>3520</v>
      </c>
      <c r="U56" s="22">
        <v>2570</v>
      </c>
      <c r="V56" s="22">
        <v>4070</v>
      </c>
      <c r="W56" s="22">
        <v>3630</v>
      </c>
      <c r="X56" s="22">
        <v>3030</v>
      </c>
      <c r="Y56" s="22">
        <v>2980</v>
      </c>
    </row>
    <row r="57" spans="1:25" x14ac:dyDescent="0.15">
      <c r="A57" s="5" t="s">
        <v>90</v>
      </c>
      <c r="B57" s="11" t="s">
        <v>42</v>
      </c>
      <c r="C57" s="4" t="s">
        <v>27</v>
      </c>
      <c r="D57" s="4" t="s">
        <v>83</v>
      </c>
      <c r="E57" s="23">
        <v>6590</v>
      </c>
      <c r="F57" s="23">
        <v>6680</v>
      </c>
      <c r="G57" s="23">
        <v>6800</v>
      </c>
      <c r="H57" s="23">
        <v>6930</v>
      </c>
      <c r="I57" s="23">
        <v>6510</v>
      </c>
      <c r="J57" s="23">
        <v>7580</v>
      </c>
      <c r="K57" s="23">
        <v>6980</v>
      </c>
      <c r="L57" s="23">
        <v>6880</v>
      </c>
      <c r="M57" s="23">
        <v>6540</v>
      </c>
      <c r="N57" s="23">
        <v>6640</v>
      </c>
      <c r="O57" s="23">
        <v>7400</v>
      </c>
      <c r="P57" s="23">
        <v>7110</v>
      </c>
      <c r="Q57" s="23">
        <v>7110</v>
      </c>
      <c r="R57" s="23">
        <v>7630</v>
      </c>
      <c r="S57" s="23">
        <v>7890</v>
      </c>
      <c r="T57" s="23">
        <v>8910</v>
      </c>
      <c r="U57" s="23">
        <v>6220</v>
      </c>
      <c r="V57" s="23">
        <v>9420</v>
      </c>
      <c r="W57" s="23">
        <v>7520</v>
      </c>
      <c r="X57" s="23">
        <v>6520</v>
      </c>
      <c r="Y57" s="23">
        <v>6290</v>
      </c>
    </row>
    <row r="58" spans="1:25" x14ac:dyDescent="0.15">
      <c r="A58" s="5" t="s">
        <v>90</v>
      </c>
      <c r="B58" s="11" t="s">
        <v>42</v>
      </c>
      <c r="C58" s="16" t="s">
        <v>37</v>
      </c>
      <c r="D58" t="s">
        <v>155</v>
      </c>
      <c r="E58" s="22">
        <v>7620</v>
      </c>
      <c r="F58" s="22">
        <v>8900</v>
      </c>
      <c r="G58" s="22">
        <v>8560</v>
      </c>
      <c r="H58" s="22">
        <v>9040</v>
      </c>
      <c r="I58" s="22">
        <v>10970</v>
      </c>
      <c r="J58" s="22">
        <v>14970</v>
      </c>
      <c r="K58" s="22">
        <v>17930</v>
      </c>
      <c r="L58" s="22">
        <v>16860</v>
      </c>
      <c r="M58" s="22">
        <v>15660</v>
      </c>
      <c r="N58" s="22">
        <v>15030</v>
      </c>
      <c r="O58" s="22">
        <v>15310</v>
      </c>
      <c r="P58" s="22">
        <v>15020</v>
      </c>
      <c r="Q58" s="22">
        <v>15930</v>
      </c>
      <c r="R58" s="22">
        <v>20300</v>
      </c>
      <c r="S58" s="22">
        <v>25740</v>
      </c>
      <c r="T58" s="22">
        <v>39980</v>
      </c>
      <c r="U58" s="22">
        <v>21430</v>
      </c>
      <c r="V58" s="22">
        <v>10020</v>
      </c>
      <c r="W58" s="22">
        <v>5900</v>
      </c>
      <c r="X58" s="22">
        <v>13330</v>
      </c>
      <c r="Y58" s="22">
        <v>19080</v>
      </c>
    </row>
    <row r="59" spans="1:25" x14ac:dyDescent="0.15">
      <c r="A59" s="5" t="s">
        <v>90</v>
      </c>
      <c r="B59" s="11" t="s">
        <v>42</v>
      </c>
      <c r="C59" s="16" t="s">
        <v>37</v>
      </c>
      <c r="D59" s="57" t="s">
        <v>48</v>
      </c>
      <c r="E59" s="22">
        <v>1580</v>
      </c>
      <c r="F59" s="22">
        <v>1750</v>
      </c>
      <c r="G59" s="22">
        <v>1840</v>
      </c>
      <c r="H59" s="22">
        <v>2220</v>
      </c>
      <c r="I59" s="22">
        <v>3040</v>
      </c>
      <c r="J59" s="22">
        <v>4840</v>
      </c>
      <c r="K59" s="22">
        <v>5550</v>
      </c>
      <c r="L59" s="22">
        <v>4290</v>
      </c>
      <c r="M59" s="22">
        <v>3910</v>
      </c>
      <c r="N59" s="22">
        <v>3900</v>
      </c>
      <c r="O59" s="22">
        <v>4100</v>
      </c>
      <c r="P59" s="22">
        <v>4450</v>
      </c>
      <c r="Q59" s="22">
        <v>5100</v>
      </c>
      <c r="R59" s="22">
        <v>6790</v>
      </c>
      <c r="S59" s="22">
        <v>7710</v>
      </c>
      <c r="T59" s="22">
        <v>10660</v>
      </c>
      <c r="U59" s="22">
        <v>4790</v>
      </c>
      <c r="V59" s="22">
        <v>3350</v>
      </c>
      <c r="W59" s="22">
        <v>2090</v>
      </c>
      <c r="X59" s="22">
        <v>3460</v>
      </c>
      <c r="Y59" s="22">
        <v>4780</v>
      </c>
    </row>
    <row r="60" spans="1:25" x14ac:dyDescent="0.15">
      <c r="A60" s="5" t="s">
        <v>90</v>
      </c>
      <c r="B60" s="11" t="s">
        <v>42</v>
      </c>
      <c r="C60" s="16" t="s">
        <v>37</v>
      </c>
      <c r="D60" s="57" t="s">
        <v>28</v>
      </c>
      <c r="E60" s="22">
        <v>2780</v>
      </c>
      <c r="F60" s="22">
        <v>4770</v>
      </c>
      <c r="G60" s="22">
        <v>5200</v>
      </c>
      <c r="H60" s="22">
        <v>5270</v>
      </c>
      <c r="I60" s="22">
        <v>6200</v>
      </c>
      <c r="J60" s="22">
        <v>8100</v>
      </c>
      <c r="K60" s="22">
        <v>10200</v>
      </c>
      <c r="L60" s="22">
        <v>10380</v>
      </c>
      <c r="M60" s="22">
        <v>9420</v>
      </c>
      <c r="N60" s="22">
        <v>8720</v>
      </c>
      <c r="O60" s="22">
        <v>8390</v>
      </c>
      <c r="P60" s="22">
        <v>7980</v>
      </c>
      <c r="Q60" s="22">
        <v>8270</v>
      </c>
      <c r="R60" s="22">
        <v>10870</v>
      </c>
      <c r="S60" s="22">
        <v>15290</v>
      </c>
      <c r="T60" s="22">
        <v>25420</v>
      </c>
      <c r="U60" s="22">
        <v>14630</v>
      </c>
      <c r="V60" s="22">
        <v>5420</v>
      </c>
      <c r="W60" s="22">
        <v>2890</v>
      </c>
      <c r="X60" s="22">
        <v>8060</v>
      </c>
      <c r="Y60" s="22">
        <v>11960</v>
      </c>
    </row>
    <row r="61" spans="1:25" x14ac:dyDescent="0.15">
      <c r="A61" s="5" t="s">
        <v>90</v>
      </c>
      <c r="B61" s="11" t="s">
        <v>42</v>
      </c>
      <c r="C61" s="16" t="s">
        <v>37</v>
      </c>
      <c r="D61" s="57" t="s">
        <v>29</v>
      </c>
      <c r="E61" s="22">
        <v>3270</v>
      </c>
      <c r="F61" s="22">
        <v>2380</v>
      </c>
      <c r="G61" s="22">
        <v>1520</v>
      </c>
      <c r="H61" s="22">
        <v>1550</v>
      </c>
      <c r="I61" s="22">
        <v>1730</v>
      </c>
      <c r="J61" s="22">
        <v>2040</v>
      </c>
      <c r="K61" s="22">
        <v>2180</v>
      </c>
      <c r="L61" s="22">
        <v>2190</v>
      </c>
      <c r="M61" s="22">
        <v>2330</v>
      </c>
      <c r="N61" s="22">
        <v>2410</v>
      </c>
      <c r="O61" s="22">
        <v>2820</v>
      </c>
      <c r="P61" s="22">
        <v>2590</v>
      </c>
      <c r="Q61" s="22">
        <v>2570</v>
      </c>
      <c r="R61" s="22">
        <v>2650</v>
      </c>
      <c r="S61" s="22">
        <v>2750</v>
      </c>
      <c r="T61" s="22">
        <v>3900</v>
      </c>
      <c r="U61" s="22">
        <v>2000</v>
      </c>
      <c r="V61" s="22">
        <v>1250</v>
      </c>
      <c r="W61" s="22">
        <v>920</v>
      </c>
      <c r="X61" s="22">
        <v>1810</v>
      </c>
      <c r="Y61" s="22">
        <v>2340</v>
      </c>
    </row>
    <row r="62" spans="1:25" x14ac:dyDescent="0.15">
      <c r="A62" s="5" t="s">
        <v>90</v>
      </c>
      <c r="B62" s="11" t="s">
        <v>42</v>
      </c>
      <c r="C62" s="16" t="s">
        <v>37</v>
      </c>
      <c r="D62" t="s">
        <v>30</v>
      </c>
      <c r="E62" s="22">
        <v>3730</v>
      </c>
      <c r="F62" s="22">
        <v>4360</v>
      </c>
      <c r="G62" s="22">
        <v>4400</v>
      </c>
      <c r="H62" s="22">
        <v>4350</v>
      </c>
      <c r="I62" s="22">
        <v>5410</v>
      </c>
      <c r="J62" s="22">
        <v>5440</v>
      </c>
      <c r="K62" s="22">
        <v>4920</v>
      </c>
      <c r="L62" s="22">
        <v>5250</v>
      </c>
      <c r="M62" s="22">
        <v>6290</v>
      </c>
      <c r="N62" s="22">
        <v>7020</v>
      </c>
      <c r="O62" s="22">
        <v>6900</v>
      </c>
      <c r="P62" s="22">
        <v>6430</v>
      </c>
      <c r="Q62" s="22">
        <v>6370</v>
      </c>
      <c r="R62" s="22">
        <v>6640</v>
      </c>
      <c r="S62" s="22">
        <v>7200</v>
      </c>
      <c r="T62" s="22">
        <v>6640</v>
      </c>
      <c r="U62" s="22">
        <v>4990</v>
      </c>
      <c r="V62" s="22">
        <v>4220</v>
      </c>
      <c r="W62" s="22">
        <v>2650</v>
      </c>
      <c r="X62" s="22">
        <v>3310</v>
      </c>
      <c r="Y62" s="22">
        <v>4420</v>
      </c>
    </row>
    <row r="63" spans="1:25" x14ac:dyDescent="0.15">
      <c r="A63" s="5" t="s">
        <v>90</v>
      </c>
      <c r="B63" s="11" t="s">
        <v>42</v>
      </c>
      <c r="C63" s="16" t="s">
        <v>37</v>
      </c>
      <c r="D63" t="s">
        <v>31</v>
      </c>
      <c r="E63" s="22">
        <v>1800</v>
      </c>
      <c r="F63" s="22">
        <v>1380</v>
      </c>
      <c r="G63" s="22">
        <v>1800</v>
      </c>
      <c r="H63" s="22">
        <v>2770</v>
      </c>
      <c r="I63" s="22">
        <v>3310</v>
      </c>
      <c r="J63" s="22">
        <v>4250</v>
      </c>
      <c r="K63" s="22">
        <v>4140</v>
      </c>
      <c r="L63" s="22">
        <v>4060</v>
      </c>
      <c r="M63" s="22">
        <v>5100</v>
      </c>
      <c r="N63" s="22">
        <v>6890</v>
      </c>
      <c r="O63" s="22">
        <v>7760</v>
      </c>
      <c r="P63" s="22">
        <v>7640</v>
      </c>
      <c r="Q63" s="22">
        <v>7860</v>
      </c>
      <c r="R63" s="22">
        <v>7260</v>
      </c>
      <c r="S63" s="22">
        <v>8450</v>
      </c>
      <c r="T63" s="22">
        <v>8630</v>
      </c>
      <c r="U63" s="22">
        <v>2250</v>
      </c>
      <c r="V63" s="22">
        <v>1590</v>
      </c>
      <c r="W63" s="22">
        <v>950</v>
      </c>
      <c r="X63" s="22">
        <v>3610</v>
      </c>
      <c r="Y63" s="22">
        <v>7840</v>
      </c>
    </row>
    <row r="64" spans="1:25" x14ac:dyDescent="0.15">
      <c r="A64" s="5" t="s">
        <v>90</v>
      </c>
      <c r="B64" s="11" t="s">
        <v>42</v>
      </c>
      <c r="C64" s="16" t="s">
        <v>37</v>
      </c>
      <c r="D64" t="s">
        <v>32</v>
      </c>
      <c r="E64" s="22">
        <v>6040</v>
      </c>
      <c r="F64" s="22">
        <v>6730</v>
      </c>
      <c r="G64" s="22">
        <v>4710</v>
      </c>
      <c r="H64" s="22">
        <v>9040</v>
      </c>
      <c r="I64" s="22">
        <v>10460</v>
      </c>
      <c r="J64" s="22">
        <v>7220</v>
      </c>
      <c r="K64" s="22">
        <v>6750</v>
      </c>
      <c r="L64" s="22">
        <v>5910</v>
      </c>
      <c r="M64" s="22">
        <v>6830</v>
      </c>
      <c r="N64" s="22">
        <v>4300</v>
      </c>
      <c r="O64" s="22">
        <v>4460</v>
      </c>
      <c r="P64" s="22">
        <v>5520</v>
      </c>
      <c r="Q64" s="22">
        <v>7410</v>
      </c>
      <c r="R64" s="22">
        <v>7920</v>
      </c>
      <c r="S64" s="22">
        <v>10320</v>
      </c>
      <c r="T64" s="22">
        <v>6280</v>
      </c>
      <c r="U64" s="22">
        <v>5320</v>
      </c>
      <c r="V64" s="22">
        <v>5940</v>
      </c>
      <c r="W64" s="22">
        <v>6510</v>
      </c>
      <c r="X64" s="22">
        <v>6130</v>
      </c>
      <c r="Y64" s="22">
        <v>6320</v>
      </c>
    </row>
    <row r="65" spans="1:25" x14ac:dyDescent="0.15">
      <c r="A65" s="5" t="s">
        <v>90</v>
      </c>
      <c r="B65" s="11" t="s">
        <v>42</v>
      </c>
      <c r="C65" s="16" t="s">
        <v>37</v>
      </c>
      <c r="D65" t="s">
        <v>33</v>
      </c>
      <c r="E65" s="22">
        <v>6840</v>
      </c>
      <c r="F65" s="22">
        <v>5680</v>
      </c>
      <c r="G65" s="22">
        <v>5040</v>
      </c>
      <c r="H65" s="22">
        <v>4960</v>
      </c>
      <c r="I65" s="22">
        <v>5660</v>
      </c>
      <c r="J65" s="22">
        <v>6380</v>
      </c>
      <c r="K65" s="22">
        <v>7450</v>
      </c>
      <c r="L65" s="22">
        <v>6730</v>
      </c>
      <c r="M65" s="22">
        <v>6820</v>
      </c>
      <c r="N65" s="22">
        <v>7260</v>
      </c>
      <c r="O65" s="22">
        <v>6910</v>
      </c>
      <c r="P65" s="22">
        <v>7420</v>
      </c>
      <c r="Q65" s="22">
        <v>8480</v>
      </c>
      <c r="R65" s="22">
        <v>10140</v>
      </c>
      <c r="S65" s="22">
        <v>11730</v>
      </c>
      <c r="T65" s="22">
        <v>14910</v>
      </c>
      <c r="U65" s="22">
        <v>16500</v>
      </c>
      <c r="V65" s="22">
        <v>15920</v>
      </c>
      <c r="W65" s="22">
        <v>11000</v>
      </c>
      <c r="X65" s="22">
        <v>15290</v>
      </c>
      <c r="Y65" s="22">
        <v>15530</v>
      </c>
    </row>
    <row r="66" spans="1:25" x14ac:dyDescent="0.15">
      <c r="A66" s="5" t="s">
        <v>90</v>
      </c>
      <c r="B66" s="11" t="s">
        <v>42</v>
      </c>
      <c r="C66" s="4" t="s">
        <v>34</v>
      </c>
      <c r="D66" s="4" t="s">
        <v>34</v>
      </c>
      <c r="E66" s="23">
        <v>26030</v>
      </c>
      <c r="F66" s="23">
        <v>27050</v>
      </c>
      <c r="G66" s="23">
        <v>24510</v>
      </c>
      <c r="H66" s="23">
        <v>30150</v>
      </c>
      <c r="I66" s="23">
        <v>35800</v>
      </c>
      <c r="J66" s="23">
        <v>38260</v>
      </c>
      <c r="K66" s="23">
        <v>41190</v>
      </c>
      <c r="L66" s="23">
        <v>38800</v>
      </c>
      <c r="M66" s="23">
        <v>40690</v>
      </c>
      <c r="N66" s="23">
        <v>40490</v>
      </c>
      <c r="O66" s="23">
        <v>41340</v>
      </c>
      <c r="P66" s="23">
        <v>42030</v>
      </c>
      <c r="Q66" s="23">
        <v>46050</v>
      </c>
      <c r="R66" s="23">
        <v>52260</v>
      </c>
      <c r="S66" s="23">
        <v>63440</v>
      </c>
      <c r="T66" s="23">
        <v>76450</v>
      </c>
      <c r="U66" s="23">
        <v>50480</v>
      </c>
      <c r="V66" s="23">
        <v>37680</v>
      </c>
      <c r="W66" s="23">
        <v>27000</v>
      </c>
      <c r="X66" s="23">
        <v>41660</v>
      </c>
      <c r="Y66" s="23">
        <v>53180</v>
      </c>
    </row>
    <row r="67" spans="1:25" x14ac:dyDescent="0.15">
      <c r="A67" s="5" t="s">
        <v>90</v>
      </c>
      <c r="B67" s="11" t="s">
        <v>42</v>
      </c>
      <c r="C67" s="5" t="s">
        <v>55</v>
      </c>
      <c r="D67" s="5" t="s">
        <v>55</v>
      </c>
      <c r="E67" s="22">
        <v>5890</v>
      </c>
      <c r="F67" s="22">
        <v>5870</v>
      </c>
      <c r="G67" s="22">
        <v>5330</v>
      </c>
      <c r="H67" s="22">
        <v>4990</v>
      </c>
      <c r="I67" s="22">
        <v>4960</v>
      </c>
      <c r="J67" s="22">
        <v>4810</v>
      </c>
      <c r="K67" s="22">
        <v>4780</v>
      </c>
      <c r="L67" s="22">
        <v>4420</v>
      </c>
      <c r="M67" s="22">
        <v>4920</v>
      </c>
      <c r="N67" s="22">
        <v>5610</v>
      </c>
      <c r="O67" s="22">
        <v>5740</v>
      </c>
      <c r="P67" s="22">
        <v>5980</v>
      </c>
      <c r="Q67" s="22">
        <v>5620</v>
      </c>
      <c r="R67" s="22">
        <v>5500</v>
      </c>
      <c r="S67" s="22">
        <v>5450</v>
      </c>
      <c r="T67" s="22">
        <v>5070</v>
      </c>
      <c r="U67" s="22">
        <v>4580</v>
      </c>
      <c r="V67" s="22">
        <v>4670</v>
      </c>
      <c r="W67" s="22">
        <v>4520</v>
      </c>
      <c r="X67" s="22">
        <v>3740</v>
      </c>
      <c r="Y67" s="22">
        <v>3560</v>
      </c>
    </row>
    <row r="68" spans="1:25" x14ac:dyDescent="0.15">
      <c r="A68" s="5" t="s">
        <v>90</v>
      </c>
      <c r="B68" s="11" t="s">
        <v>42</v>
      </c>
      <c r="C68" s="5" t="s">
        <v>35</v>
      </c>
      <c r="D68" s="5" t="s">
        <v>35</v>
      </c>
      <c r="E68" s="22">
        <v>33540</v>
      </c>
      <c r="F68" s="22">
        <v>33740</v>
      </c>
      <c r="G68" s="22">
        <v>34850</v>
      </c>
      <c r="H68" s="22">
        <v>36230</v>
      </c>
      <c r="I68" s="22">
        <v>31000</v>
      </c>
      <c r="J68" s="22">
        <v>31430</v>
      </c>
      <c r="K68" s="22">
        <v>32940</v>
      </c>
      <c r="L68" s="22">
        <v>31320</v>
      </c>
      <c r="M68" s="22">
        <v>31610</v>
      </c>
      <c r="N68" s="22">
        <v>33150</v>
      </c>
      <c r="O68" s="22">
        <v>34220</v>
      </c>
      <c r="P68" s="22">
        <v>34070</v>
      </c>
      <c r="Q68" s="22">
        <v>32320</v>
      </c>
      <c r="R68" s="22">
        <v>32480</v>
      </c>
      <c r="S68" s="22">
        <v>30350</v>
      </c>
      <c r="T68" s="22">
        <v>21380</v>
      </c>
      <c r="U68" s="22">
        <v>15590</v>
      </c>
      <c r="V68" s="22">
        <v>29740</v>
      </c>
      <c r="W68" s="22">
        <v>32790</v>
      </c>
      <c r="X68" s="22">
        <v>30250</v>
      </c>
      <c r="Y68" s="22">
        <v>28130</v>
      </c>
    </row>
    <row r="69" spans="1:25" x14ac:dyDescent="0.15">
      <c r="A69" s="5" t="s">
        <v>90</v>
      </c>
      <c r="B69" s="11" t="s">
        <v>42</v>
      </c>
      <c r="C69" s="4" t="s">
        <v>54</v>
      </c>
      <c r="D69" s="4" t="s">
        <v>54</v>
      </c>
      <c r="E69" s="23">
        <v>77740</v>
      </c>
      <c r="F69" s="23">
        <v>79140</v>
      </c>
      <c r="G69" s="23">
        <v>77030</v>
      </c>
      <c r="H69" s="23">
        <v>83570</v>
      </c>
      <c r="I69" s="23">
        <v>82280</v>
      </c>
      <c r="J69" s="23">
        <v>87050</v>
      </c>
      <c r="K69" s="23">
        <v>90300</v>
      </c>
      <c r="L69" s="23">
        <v>83640</v>
      </c>
      <c r="M69" s="23">
        <v>85870</v>
      </c>
      <c r="N69" s="23">
        <v>88540</v>
      </c>
      <c r="O69" s="23">
        <v>90610</v>
      </c>
      <c r="P69" s="23">
        <v>90890</v>
      </c>
      <c r="Q69" s="23">
        <v>92790</v>
      </c>
      <c r="R69" s="23">
        <v>100800</v>
      </c>
      <c r="S69" s="23">
        <v>109720</v>
      </c>
      <c r="T69" s="23">
        <v>114540</v>
      </c>
      <c r="U69" s="23">
        <v>77850</v>
      </c>
      <c r="V69" s="23">
        <v>81510</v>
      </c>
      <c r="W69" s="23">
        <v>71830</v>
      </c>
      <c r="X69" s="23">
        <v>82170</v>
      </c>
      <c r="Y69" s="23">
        <v>91160</v>
      </c>
    </row>
    <row r="70" spans="1:25" x14ac:dyDescent="0.15">
      <c r="A70" s="5" t="s">
        <v>89</v>
      </c>
      <c r="B70" s="11" t="s">
        <v>41</v>
      </c>
      <c r="C70" s="16" t="s">
        <v>36</v>
      </c>
      <c r="D70" t="s">
        <v>24</v>
      </c>
      <c r="E70" s="22">
        <v>7850</v>
      </c>
      <c r="F70" s="22">
        <v>8190</v>
      </c>
      <c r="G70" s="22">
        <v>8990</v>
      </c>
      <c r="H70" s="22">
        <v>9180</v>
      </c>
      <c r="I70" s="22">
        <v>9770</v>
      </c>
      <c r="J70" s="22">
        <v>10050</v>
      </c>
      <c r="K70" s="22">
        <v>9790</v>
      </c>
      <c r="L70" s="22">
        <v>10040</v>
      </c>
      <c r="M70" s="22">
        <v>9930</v>
      </c>
      <c r="N70" s="22">
        <v>10470</v>
      </c>
      <c r="O70" s="22">
        <v>9600</v>
      </c>
      <c r="P70" s="22">
        <v>9680</v>
      </c>
      <c r="Q70" s="22">
        <v>9290</v>
      </c>
      <c r="R70" s="22">
        <v>8420</v>
      </c>
      <c r="S70" s="22">
        <v>7960</v>
      </c>
      <c r="T70" s="22">
        <v>6620</v>
      </c>
      <c r="U70" s="22">
        <v>3920</v>
      </c>
      <c r="V70" s="22">
        <v>8040</v>
      </c>
      <c r="W70" s="22">
        <v>6920</v>
      </c>
      <c r="X70" s="22">
        <v>8220</v>
      </c>
      <c r="Y70" s="22">
        <v>8270</v>
      </c>
    </row>
    <row r="71" spans="1:25" x14ac:dyDescent="0.15">
      <c r="A71" s="5" t="s">
        <v>89</v>
      </c>
      <c r="B71" s="11" t="s">
        <v>41</v>
      </c>
      <c r="C71" s="16" t="s">
        <v>36</v>
      </c>
      <c r="D71" t="s">
        <v>25</v>
      </c>
      <c r="E71" s="22">
        <v>9330</v>
      </c>
      <c r="F71" s="22">
        <v>11080</v>
      </c>
      <c r="G71" s="22">
        <v>12620</v>
      </c>
      <c r="H71" s="22">
        <v>14290</v>
      </c>
      <c r="I71" s="22">
        <v>13660</v>
      </c>
      <c r="J71" s="22">
        <v>11580</v>
      </c>
      <c r="K71" s="22">
        <v>9710</v>
      </c>
      <c r="L71" s="22">
        <v>10810</v>
      </c>
      <c r="M71" s="22">
        <v>10650</v>
      </c>
      <c r="N71" s="22">
        <v>11430</v>
      </c>
      <c r="O71" s="22">
        <v>12890</v>
      </c>
      <c r="P71" s="22">
        <v>13420</v>
      </c>
      <c r="Q71" s="22">
        <v>15230</v>
      </c>
      <c r="R71" s="22">
        <v>14410</v>
      </c>
      <c r="S71" s="22">
        <v>12660</v>
      </c>
      <c r="T71" s="22">
        <v>8420</v>
      </c>
      <c r="U71" s="22">
        <v>3630</v>
      </c>
      <c r="V71" s="22">
        <v>9260</v>
      </c>
      <c r="W71" s="22">
        <v>10620</v>
      </c>
      <c r="X71" s="22">
        <v>11710</v>
      </c>
      <c r="Y71" s="22">
        <v>9980</v>
      </c>
    </row>
    <row r="72" spans="1:25" x14ac:dyDescent="0.15">
      <c r="A72" s="5" t="s">
        <v>89</v>
      </c>
      <c r="B72" s="11" t="s">
        <v>41</v>
      </c>
      <c r="C72" s="16" t="s">
        <v>36</v>
      </c>
      <c r="D72" t="s">
        <v>47</v>
      </c>
      <c r="E72" s="22">
        <v>3940</v>
      </c>
      <c r="F72" s="22">
        <v>3440</v>
      </c>
      <c r="G72" s="22">
        <v>3380</v>
      </c>
      <c r="H72" s="22">
        <v>2740</v>
      </c>
      <c r="I72" s="22">
        <v>3040</v>
      </c>
      <c r="J72" s="22">
        <v>2650</v>
      </c>
      <c r="K72" s="22">
        <v>2440</v>
      </c>
      <c r="L72" s="22">
        <v>2180</v>
      </c>
      <c r="M72" s="22">
        <v>2960</v>
      </c>
      <c r="N72" s="22">
        <v>3540</v>
      </c>
      <c r="O72" s="22">
        <v>3600</v>
      </c>
      <c r="P72" s="22">
        <v>3210</v>
      </c>
      <c r="Q72" s="22">
        <v>7220</v>
      </c>
      <c r="R72" s="22">
        <v>3650</v>
      </c>
      <c r="S72" s="22">
        <v>4110</v>
      </c>
      <c r="T72" s="22">
        <v>3650</v>
      </c>
      <c r="U72" s="22">
        <v>150</v>
      </c>
      <c r="V72" s="22">
        <v>2740</v>
      </c>
      <c r="W72" s="22">
        <v>4440</v>
      </c>
      <c r="X72" s="22">
        <v>6030</v>
      </c>
      <c r="Y72" s="22">
        <v>5690</v>
      </c>
    </row>
    <row r="73" spans="1:25" x14ac:dyDescent="0.15">
      <c r="A73" s="5" t="s">
        <v>89</v>
      </c>
      <c r="B73" s="11" t="s">
        <v>41</v>
      </c>
      <c r="C73" s="16" t="s">
        <v>36</v>
      </c>
      <c r="D73" t="s">
        <v>26</v>
      </c>
      <c r="E73" s="22">
        <v>880</v>
      </c>
      <c r="F73" s="22">
        <v>830</v>
      </c>
      <c r="G73" s="22">
        <v>930</v>
      </c>
      <c r="H73" s="22">
        <v>960</v>
      </c>
      <c r="I73" s="22">
        <v>990</v>
      </c>
      <c r="J73" s="22">
        <v>1020</v>
      </c>
      <c r="K73" s="22">
        <v>1140</v>
      </c>
      <c r="L73" s="22">
        <v>1120</v>
      </c>
      <c r="M73" s="22">
        <v>1360</v>
      </c>
      <c r="N73" s="22">
        <v>1500</v>
      </c>
      <c r="O73" s="22">
        <v>1570</v>
      </c>
      <c r="P73" s="22">
        <v>1850</v>
      </c>
      <c r="Q73" s="22">
        <v>1900</v>
      </c>
      <c r="R73" s="22">
        <v>1790</v>
      </c>
      <c r="S73" s="22">
        <v>2300</v>
      </c>
      <c r="T73" s="22">
        <v>3100</v>
      </c>
      <c r="U73" s="22">
        <v>1300</v>
      </c>
      <c r="V73" s="22">
        <v>3060</v>
      </c>
      <c r="W73" s="22">
        <v>3610</v>
      </c>
      <c r="X73" s="22">
        <v>3000</v>
      </c>
      <c r="Y73" s="22">
        <v>2780</v>
      </c>
    </row>
    <row r="74" spans="1:25" x14ac:dyDescent="0.15">
      <c r="A74" s="5" t="s">
        <v>89</v>
      </c>
      <c r="B74" s="11" t="s">
        <v>41</v>
      </c>
      <c r="C74" s="4" t="s">
        <v>27</v>
      </c>
      <c r="D74" s="4" t="s">
        <v>83</v>
      </c>
      <c r="E74" s="23">
        <v>22000</v>
      </c>
      <c r="F74" s="23">
        <v>23540</v>
      </c>
      <c r="G74" s="23">
        <v>25910</v>
      </c>
      <c r="H74" s="23">
        <v>27160</v>
      </c>
      <c r="I74" s="23">
        <v>27450</v>
      </c>
      <c r="J74" s="23">
        <v>25290</v>
      </c>
      <c r="K74" s="23">
        <v>23080</v>
      </c>
      <c r="L74" s="23">
        <v>24150</v>
      </c>
      <c r="M74" s="23">
        <v>24890</v>
      </c>
      <c r="N74" s="23">
        <v>26930</v>
      </c>
      <c r="O74" s="23">
        <v>27660</v>
      </c>
      <c r="P74" s="23">
        <v>28150</v>
      </c>
      <c r="Q74" s="23">
        <v>33640</v>
      </c>
      <c r="R74" s="23">
        <v>28270</v>
      </c>
      <c r="S74" s="23">
        <v>27030</v>
      </c>
      <c r="T74" s="23">
        <v>21780</v>
      </c>
      <c r="U74" s="23">
        <v>9000</v>
      </c>
      <c r="V74" s="23">
        <v>23100</v>
      </c>
      <c r="W74" s="23">
        <v>25590</v>
      </c>
      <c r="X74" s="23">
        <v>28960</v>
      </c>
      <c r="Y74" s="23">
        <v>26730</v>
      </c>
    </row>
    <row r="75" spans="1:25" x14ac:dyDescent="0.15">
      <c r="A75" s="5" t="s">
        <v>89</v>
      </c>
      <c r="B75" s="11" t="s">
        <v>41</v>
      </c>
      <c r="C75" s="16" t="s">
        <v>37</v>
      </c>
      <c r="D75" t="s">
        <v>155</v>
      </c>
      <c r="E75" s="22">
        <v>19880</v>
      </c>
      <c r="F75" s="22">
        <v>23390</v>
      </c>
      <c r="G75" s="22">
        <v>35490</v>
      </c>
      <c r="H75" s="22">
        <v>43520</v>
      </c>
      <c r="I75" s="22">
        <v>51970</v>
      </c>
      <c r="J75" s="22">
        <v>32950</v>
      </c>
      <c r="K75" s="22">
        <v>21540</v>
      </c>
      <c r="L75" s="22">
        <v>20940</v>
      </c>
      <c r="M75" s="22">
        <v>25450</v>
      </c>
      <c r="N75" s="22">
        <v>35040</v>
      </c>
      <c r="O75" s="22">
        <v>37910</v>
      </c>
      <c r="P75" s="22">
        <v>42100</v>
      </c>
      <c r="Q75" s="22">
        <v>49000</v>
      </c>
      <c r="R75" s="22">
        <v>53030</v>
      </c>
      <c r="S75" s="22">
        <v>56530</v>
      </c>
      <c r="T75" s="22">
        <v>37150</v>
      </c>
      <c r="U75" s="22">
        <v>300</v>
      </c>
      <c r="V75" s="22">
        <v>46740</v>
      </c>
      <c r="W75" s="22">
        <v>80000</v>
      </c>
      <c r="X75" s="22">
        <v>60680</v>
      </c>
      <c r="Y75" s="22">
        <v>50110</v>
      </c>
    </row>
    <row r="76" spans="1:25" x14ac:dyDescent="0.15">
      <c r="A76" s="5" t="s">
        <v>89</v>
      </c>
      <c r="B76" s="11" t="s">
        <v>41</v>
      </c>
      <c r="C76" s="16" t="s">
        <v>37</v>
      </c>
      <c r="D76" s="57" t="s">
        <v>48</v>
      </c>
      <c r="E76" s="22">
        <v>2300</v>
      </c>
      <c r="F76" s="22">
        <v>3630</v>
      </c>
      <c r="G76" s="22">
        <v>7130</v>
      </c>
      <c r="H76" s="22">
        <v>10130</v>
      </c>
      <c r="I76" s="22">
        <v>20180</v>
      </c>
      <c r="J76" s="22">
        <v>8750</v>
      </c>
      <c r="K76" s="22">
        <v>3010</v>
      </c>
      <c r="L76" s="22">
        <v>2530</v>
      </c>
      <c r="M76" s="22">
        <v>1970</v>
      </c>
      <c r="N76" s="22">
        <v>2070</v>
      </c>
      <c r="O76" s="22">
        <v>2340</v>
      </c>
      <c r="P76" s="22">
        <v>3530</v>
      </c>
      <c r="Q76" s="22">
        <v>3900</v>
      </c>
      <c r="R76" s="22">
        <v>5580</v>
      </c>
      <c r="S76" s="22">
        <v>5590</v>
      </c>
      <c r="T76" s="22">
        <v>3080</v>
      </c>
      <c r="U76" s="22">
        <v>20</v>
      </c>
      <c r="V76" s="22">
        <v>5120</v>
      </c>
      <c r="W76" s="22">
        <v>10000</v>
      </c>
      <c r="X76" s="22">
        <v>5530</v>
      </c>
      <c r="Y76" s="22">
        <v>2260</v>
      </c>
    </row>
    <row r="77" spans="1:25" x14ac:dyDescent="0.15">
      <c r="A77" s="5" t="s">
        <v>89</v>
      </c>
      <c r="B77" s="11" t="s">
        <v>41</v>
      </c>
      <c r="C77" s="16" t="s">
        <v>37</v>
      </c>
      <c r="D77" s="57" t="s">
        <v>28</v>
      </c>
      <c r="E77" s="22">
        <v>10060</v>
      </c>
      <c r="F77" s="22">
        <v>14170</v>
      </c>
      <c r="G77" s="22">
        <v>21760</v>
      </c>
      <c r="H77" s="22">
        <v>26100</v>
      </c>
      <c r="I77" s="22">
        <v>24720</v>
      </c>
      <c r="J77" s="22">
        <v>17580</v>
      </c>
      <c r="K77" s="22">
        <v>12740</v>
      </c>
      <c r="L77" s="22">
        <v>12660</v>
      </c>
      <c r="M77" s="22">
        <v>17870</v>
      </c>
      <c r="N77" s="22">
        <v>25860</v>
      </c>
      <c r="O77" s="22">
        <v>28460</v>
      </c>
      <c r="P77" s="22">
        <v>30640</v>
      </c>
      <c r="Q77" s="22">
        <v>36150</v>
      </c>
      <c r="R77" s="22">
        <v>38430</v>
      </c>
      <c r="S77" s="22">
        <v>41990</v>
      </c>
      <c r="T77" s="22">
        <v>27390</v>
      </c>
      <c r="U77" s="22">
        <v>160</v>
      </c>
      <c r="V77" s="22">
        <v>35010</v>
      </c>
      <c r="W77" s="22">
        <v>51560</v>
      </c>
      <c r="X77" s="22">
        <v>44610</v>
      </c>
      <c r="Y77" s="22">
        <v>41560</v>
      </c>
    </row>
    <row r="78" spans="1:25" x14ac:dyDescent="0.15">
      <c r="A78" s="5" t="s">
        <v>89</v>
      </c>
      <c r="B78" s="11" t="s">
        <v>41</v>
      </c>
      <c r="C78" s="16" t="s">
        <v>37</v>
      </c>
      <c r="D78" s="57" t="s">
        <v>29</v>
      </c>
      <c r="E78" s="22">
        <v>7530</v>
      </c>
      <c r="F78" s="22">
        <v>5580</v>
      </c>
      <c r="G78" s="22">
        <v>6610</v>
      </c>
      <c r="H78" s="22">
        <v>7300</v>
      </c>
      <c r="I78" s="22">
        <v>7070</v>
      </c>
      <c r="J78" s="22">
        <v>6620</v>
      </c>
      <c r="K78" s="22">
        <v>5800</v>
      </c>
      <c r="L78" s="22">
        <v>5750</v>
      </c>
      <c r="M78" s="22">
        <v>5600</v>
      </c>
      <c r="N78" s="22">
        <v>7110</v>
      </c>
      <c r="O78" s="22">
        <v>7110</v>
      </c>
      <c r="P78" s="22">
        <v>7930</v>
      </c>
      <c r="Q78" s="22">
        <v>8950</v>
      </c>
      <c r="R78" s="22">
        <v>9020</v>
      </c>
      <c r="S78" s="22">
        <v>8950</v>
      </c>
      <c r="T78" s="22">
        <v>6670</v>
      </c>
      <c r="U78" s="22">
        <v>130</v>
      </c>
      <c r="V78" s="22">
        <v>6620</v>
      </c>
      <c r="W78" s="22">
        <v>18440</v>
      </c>
      <c r="X78" s="22">
        <v>10540</v>
      </c>
      <c r="Y78" s="22">
        <v>6280</v>
      </c>
    </row>
    <row r="79" spans="1:25" x14ac:dyDescent="0.15">
      <c r="A79" s="5" t="s">
        <v>89</v>
      </c>
      <c r="B79" s="11" t="s">
        <v>41</v>
      </c>
      <c r="C79" s="16" t="s">
        <v>37</v>
      </c>
      <c r="D79" t="s">
        <v>30</v>
      </c>
      <c r="E79" s="22">
        <v>4130</v>
      </c>
      <c r="F79" s="22">
        <v>5600</v>
      </c>
      <c r="G79" s="22">
        <v>7220</v>
      </c>
      <c r="H79" s="22">
        <v>8450</v>
      </c>
      <c r="I79" s="22">
        <v>8270</v>
      </c>
      <c r="J79" s="22">
        <v>5940</v>
      </c>
      <c r="K79" s="22">
        <v>8380</v>
      </c>
      <c r="L79" s="22">
        <v>9070</v>
      </c>
      <c r="M79" s="22">
        <v>8060</v>
      </c>
      <c r="N79" s="22">
        <v>7180</v>
      </c>
      <c r="O79" s="22">
        <v>7570</v>
      </c>
      <c r="P79" s="22">
        <v>7670</v>
      </c>
      <c r="Q79" s="22">
        <v>9040</v>
      </c>
      <c r="R79" s="22">
        <v>7620</v>
      </c>
      <c r="S79" s="22">
        <v>9240</v>
      </c>
      <c r="T79" s="22">
        <v>5850</v>
      </c>
      <c r="U79" s="22">
        <v>1400</v>
      </c>
      <c r="V79" s="22">
        <v>6310</v>
      </c>
      <c r="W79" s="22">
        <v>13790</v>
      </c>
      <c r="X79" s="22">
        <v>12060</v>
      </c>
      <c r="Y79" s="22">
        <v>9890</v>
      </c>
    </row>
    <row r="80" spans="1:25" x14ac:dyDescent="0.15">
      <c r="A80" s="5" t="s">
        <v>89</v>
      </c>
      <c r="B80" s="11" t="s">
        <v>41</v>
      </c>
      <c r="C80" s="16" t="s">
        <v>37</v>
      </c>
      <c r="D80" t="s">
        <v>31</v>
      </c>
      <c r="E80" s="22">
        <v>1800</v>
      </c>
      <c r="F80" s="22">
        <v>2310</v>
      </c>
      <c r="G80" s="22">
        <v>2970</v>
      </c>
      <c r="H80" s="22">
        <v>4030</v>
      </c>
      <c r="I80" s="22">
        <v>4920</v>
      </c>
      <c r="J80" s="22">
        <v>5490</v>
      </c>
      <c r="K80" s="22">
        <v>7960</v>
      </c>
      <c r="L80" s="22">
        <v>10330</v>
      </c>
      <c r="M80" s="22">
        <v>11610</v>
      </c>
      <c r="N80" s="22">
        <v>11260</v>
      </c>
      <c r="O80" s="22">
        <v>11200</v>
      </c>
      <c r="P80" s="22">
        <v>11460</v>
      </c>
      <c r="Q80" s="22">
        <v>12260</v>
      </c>
      <c r="R80" s="22">
        <v>13160</v>
      </c>
      <c r="S80" s="22">
        <v>12870</v>
      </c>
      <c r="T80" s="22">
        <v>11720</v>
      </c>
      <c r="U80" s="22">
        <v>160</v>
      </c>
      <c r="V80" s="22">
        <v>4910</v>
      </c>
      <c r="W80" s="22">
        <v>17280</v>
      </c>
      <c r="X80" s="22">
        <v>19050</v>
      </c>
      <c r="Y80" s="22">
        <v>18410</v>
      </c>
    </row>
    <row r="81" spans="1:25" x14ac:dyDescent="0.15">
      <c r="A81" s="5" t="s">
        <v>89</v>
      </c>
      <c r="B81" s="11" t="s">
        <v>41</v>
      </c>
      <c r="C81" s="16" t="s">
        <v>37</v>
      </c>
      <c r="D81" t="s">
        <v>32</v>
      </c>
      <c r="E81" s="22">
        <v>7270</v>
      </c>
      <c r="F81" s="22">
        <v>7170</v>
      </c>
      <c r="G81" s="22">
        <v>7940</v>
      </c>
      <c r="H81" s="22">
        <v>10230</v>
      </c>
      <c r="I81" s="22">
        <v>8910</v>
      </c>
      <c r="J81" s="22">
        <v>9430</v>
      </c>
      <c r="K81" s="22">
        <v>9780</v>
      </c>
      <c r="L81" s="22">
        <v>10740</v>
      </c>
      <c r="M81" s="22">
        <v>11530</v>
      </c>
      <c r="N81" s="22">
        <v>11970</v>
      </c>
      <c r="O81" s="22">
        <v>14730</v>
      </c>
      <c r="P81" s="22">
        <v>19190</v>
      </c>
      <c r="Q81" s="22">
        <v>22590</v>
      </c>
      <c r="R81" s="22">
        <v>25930</v>
      </c>
      <c r="S81" s="22">
        <v>29110</v>
      </c>
      <c r="T81" s="22">
        <v>38240</v>
      </c>
      <c r="U81" s="22">
        <v>1480</v>
      </c>
      <c r="V81" s="22">
        <v>15600</v>
      </c>
      <c r="W81" s="22">
        <v>33640</v>
      </c>
      <c r="X81" s="22">
        <v>26830</v>
      </c>
      <c r="Y81" s="22">
        <v>16490</v>
      </c>
    </row>
    <row r="82" spans="1:25" x14ac:dyDescent="0.15">
      <c r="A82" s="5" t="s">
        <v>89</v>
      </c>
      <c r="B82" s="11" t="s">
        <v>41</v>
      </c>
      <c r="C82" s="16" t="s">
        <v>37</v>
      </c>
      <c r="D82" t="s">
        <v>33</v>
      </c>
      <c r="E82" s="22">
        <v>1550</v>
      </c>
      <c r="F82" s="22">
        <v>1350</v>
      </c>
      <c r="G82" s="22">
        <v>1210</v>
      </c>
      <c r="H82" s="22">
        <v>1430</v>
      </c>
      <c r="I82" s="22">
        <v>1350</v>
      </c>
      <c r="J82" s="22">
        <v>1300</v>
      </c>
      <c r="K82" s="22">
        <v>1810</v>
      </c>
      <c r="L82" s="22">
        <v>2000</v>
      </c>
      <c r="M82" s="22">
        <v>2150</v>
      </c>
      <c r="N82" s="22">
        <v>1890</v>
      </c>
      <c r="O82" s="22">
        <v>2100</v>
      </c>
      <c r="P82" s="22">
        <v>2530</v>
      </c>
      <c r="Q82" s="22">
        <v>3230</v>
      </c>
      <c r="R82" s="22">
        <v>4020</v>
      </c>
      <c r="S82" s="22">
        <v>4440</v>
      </c>
      <c r="T82" s="22">
        <v>6040</v>
      </c>
      <c r="U82" s="22">
        <v>1040</v>
      </c>
      <c r="V82" s="22">
        <v>8860</v>
      </c>
      <c r="W82" s="22">
        <v>13450</v>
      </c>
      <c r="X82" s="22">
        <v>11300</v>
      </c>
      <c r="Y82" s="22">
        <v>6860</v>
      </c>
    </row>
    <row r="83" spans="1:25" x14ac:dyDescent="0.15">
      <c r="A83" s="5" t="s">
        <v>89</v>
      </c>
      <c r="B83" s="11" t="s">
        <v>41</v>
      </c>
      <c r="C83" s="4" t="s">
        <v>34</v>
      </c>
      <c r="D83" s="4" t="s">
        <v>83</v>
      </c>
      <c r="E83" s="23">
        <v>34630</v>
      </c>
      <c r="F83" s="23">
        <v>39820</v>
      </c>
      <c r="G83" s="23">
        <v>54820</v>
      </c>
      <c r="H83" s="23">
        <v>67650</v>
      </c>
      <c r="I83" s="23">
        <v>75420</v>
      </c>
      <c r="J83" s="23">
        <v>55110</v>
      </c>
      <c r="K83" s="23">
        <v>49470</v>
      </c>
      <c r="L83" s="23">
        <v>53070</v>
      </c>
      <c r="M83" s="23">
        <v>58790</v>
      </c>
      <c r="N83" s="23">
        <v>67330</v>
      </c>
      <c r="O83" s="23">
        <v>73500</v>
      </c>
      <c r="P83" s="23">
        <v>82960</v>
      </c>
      <c r="Q83" s="23">
        <v>96110</v>
      </c>
      <c r="R83" s="23">
        <v>103760</v>
      </c>
      <c r="S83" s="23">
        <v>112190</v>
      </c>
      <c r="T83" s="23">
        <v>98990</v>
      </c>
      <c r="U83" s="23">
        <v>4390</v>
      </c>
      <c r="V83" s="23">
        <v>82410</v>
      </c>
      <c r="W83" s="23">
        <v>158160</v>
      </c>
      <c r="X83" s="23">
        <v>129900</v>
      </c>
      <c r="Y83" s="23">
        <v>101750</v>
      </c>
    </row>
    <row r="84" spans="1:25" x14ac:dyDescent="0.15">
      <c r="A84" s="5" t="s">
        <v>89</v>
      </c>
      <c r="B84" s="11" t="s">
        <v>41</v>
      </c>
      <c r="C84" s="5" t="s">
        <v>55</v>
      </c>
      <c r="D84" s="5" t="s">
        <v>55</v>
      </c>
      <c r="E84" s="22">
        <v>7020</v>
      </c>
      <c r="F84" s="22">
        <v>7250</v>
      </c>
      <c r="G84" s="22">
        <v>8300</v>
      </c>
      <c r="H84" s="22">
        <v>9090</v>
      </c>
      <c r="I84" s="22">
        <v>8620</v>
      </c>
      <c r="J84" s="22">
        <v>7950</v>
      </c>
      <c r="K84" s="22">
        <v>11490</v>
      </c>
      <c r="L84" s="22">
        <v>12870</v>
      </c>
      <c r="M84" s="22">
        <v>12410</v>
      </c>
      <c r="N84" s="22">
        <v>9360</v>
      </c>
      <c r="O84" s="22">
        <v>8340</v>
      </c>
      <c r="P84" s="22">
        <v>9360</v>
      </c>
      <c r="Q84" s="22">
        <v>9010</v>
      </c>
      <c r="R84" s="22">
        <v>8710</v>
      </c>
      <c r="S84" s="22">
        <v>8780</v>
      </c>
      <c r="T84" s="22">
        <v>6270</v>
      </c>
      <c r="U84" s="22">
        <v>3310</v>
      </c>
      <c r="V84" s="22">
        <v>7050</v>
      </c>
      <c r="W84" s="22">
        <v>12990</v>
      </c>
      <c r="X84" s="22">
        <v>14850</v>
      </c>
      <c r="Y84" s="22">
        <v>14240</v>
      </c>
    </row>
    <row r="85" spans="1:25" x14ac:dyDescent="0.15">
      <c r="A85" s="5" t="s">
        <v>89</v>
      </c>
      <c r="B85" s="11" t="s">
        <v>41</v>
      </c>
      <c r="C85" s="5" t="s">
        <v>35</v>
      </c>
      <c r="D85" s="5" t="s">
        <v>35</v>
      </c>
      <c r="E85" s="22">
        <v>16410</v>
      </c>
      <c r="F85" s="22">
        <v>17210</v>
      </c>
      <c r="G85" s="22">
        <v>17230</v>
      </c>
      <c r="H85" s="22">
        <v>17590</v>
      </c>
      <c r="I85" s="22">
        <v>18860</v>
      </c>
      <c r="J85" s="22">
        <v>18660</v>
      </c>
      <c r="K85" s="22">
        <v>18760</v>
      </c>
      <c r="L85" s="22">
        <v>19170</v>
      </c>
      <c r="M85" s="22">
        <v>19130</v>
      </c>
      <c r="N85" s="22">
        <v>18070</v>
      </c>
      <c r="O85" s="22">
        <v>18060</v>
      </c>
      <c r="P85" s="22">
        <v>18990</v>
      </c>
      <c r="Q85" s="22">
        <v>20110</v>
      </c>
      <c r="R85" s="22">
        <v>19990</v>
      </c>
      <c r="S85" s="22">
        <v>19840</v>
      </c>
      <c r="T85" s="22">
        <v>23150</v>
      </c>
      <c r="U85" s="22">
        <v>10360</v>
      </c>
      <c r="V85" s="22">
        <v>16180</v>
      </c>
      <c r="W85" s="22">
        <v>15300</v>
      </c>
      <c r="X85" s="22">
        <v>15680</v>
      </c>
      <c r="Y85" s="22">
        <v>16350</v>
      </c>
    </row>
    <row r="86" spans="1:25" x14ac:dyDescent="0.15">
      <c r="A86" s="5" t="s">
        <v>89</v>
      </c>
      <c r="B86" s="11" t="s">
        <v>41</v>
      </c>
      <c r="C86" s="4" t="s">
        <v>54</v>
      </c>
      <c r="D86" s="4" t="s">
        <v>54</v>
      </c>
      <c r="E86" s="23">
        <v>81230</v>
      </c>
      <c r="F86" s="23">
        <v>89860</v>
      </c>
      <c r="G86" s="23">
        <v>108600</v>
      </c>
      <c r="H86" s="23">
        <v>123450</v>
      </c>
      <c r="I86" s="23">
        <v>132640</v>
      </c>
      <c r="J86" s="23">
        <v>109130</v>
      </c>
      <c r="K86" s="23">
        <v>104900</v>
      </c>
      <c r="L86" s="23">
        <v>112280</v>
      </c>
      <c r="M86" s="23">
        <v>119250</v>
      </c>
      <c r="N86" s="23">
        <v>122250</v>
      </c>
      <c r="O86" s="23">
        <v>128170</v>
      </c>
      <c r="P86" s="23">
        <v>140220</v>
      </c>
      <c r="Q86" s="23">
        <v>159630</v>
      </c>
      <c r="R86" s="23">
        <v>161170</v>
      </c>
      <c r="S86" s="23">
        <v>168310</v>
      </c>
      <c r="T86" s="23">
        <v>150640</v>
      </c>
      <c r="U86" s="23">
        <v>27140</v>
      </c>
      <c r="V86" s="23">
        <v>128730</v>
      </c>
      <c r="W86" s="23">
        <v>212040</v>
      </c>
      <c r="X86" s="23">
        <v>189390</v>
      </c>
      <c r="Y86" s="23">
        <v>159070</v>
      </c>
    </row>
    <row r="87" spans="1:25" x14ac:dyDescent="0.15">
      <c r="A87" s="5" t="s">
        <v>89</v>
      </c>
      <c r="B87" s="11" t="s">
        <v>42</v>
      </c>
      <c r="C87" s="16" t="s">
        <v>36</v>
      </c>
      <c r="D87" t="s">
        <v>24</v>
      </c>
      <c r="E87" s="22">
        <v>920</v>
      </c>
      <c r="F87" s="22">
        <v>900</v>
      </c>
      <c r="G87" s="22">
        <v>1090</v>
      </c>
      <c r="H87" s="22">
        <v>1160</v>
      </c>
      <c r="I87" s="22">
        <v>1150</v>
      </c>
      <c r="J87" s="22">
        <v>1360</v>
      </c>
      <c r="K87" s="22">
        <v>1510</v>
      </c>
      <c r="L87" s="22">
        <v>1450</v>
      </c>
      <c r="M87" s="22">
        <v>1440</v>
      </c>
      <c r="N87" s="22">
        <v>1470</v>
      </c>
      <c r="O87" s="22">
        <v>1600</v>
      </c>
      <c r="P87" s="22">
        <v>1490</v>
      </c>
      <c r="Q87" s="22">
        <v>1460</v>
      </c>
      <c r="R87" s="22">
        <v>1420</v>
      </c>
      <c r="S87" s="22">
        <v>1650</v>
      </c>
      <c r="T87" s="22">
        <v>1900</v>
      </c>
      <c r="U87" s="22">
        <v>1490</v>
      </c>
      <c r="V87" s="22">
        <v>1860</v>
      </c>
      <c r="W87" s="22">
        <v>1590</v>
      </c>
      <c r="X87" s="22">
        <v>1410</v>
      </c>
      <c r="Y87" s="22">
        <v>1380</v>
      </c>
    </row>
    <row r="88" spans="1:25" x14ac:dyDescent="0.15">
      <c r="A88" s="5" t="s">
        <v>89</v>
      </c>
      <c r="B88" s="11" t="s">
        <v>42</v>
      </c>
      <c r="C88" s="16" t="s">
        <v>36</v>
      </c>
      <c r="D88" t="s">
        <v>25</v>
      </c>
      <c r="E88" s="22">
        <v>2020</v>
      </c>
      <c r="F88" s="22">
        <v>1960</v>
      </c>
      <c r="G88" s="22">
        <v>2070</v>
      </c>
      <c r="H88" s="22">
        <v>2070</v>
      </c>
      <c r="I88" s="22">
        <v>1860</v>
      </c>
      <c r="J88" s="22">
        <v>2420</v>
      </c>
      <c r="K88" s="22">
        <v>2190</v>
      </c>
      <c r="L88" s="22">
        <v>2010</v>
      </c>
      <c r="M88" s="22">
        <v>2100</v>
      </c>
      <c r="N88" s="22">
        <v>2040</v>
      </c>
      <c r="O88" s="22">
        <v>2240</v>
      </c>
      <c r="P88" s="22">
        <v>2230</v>
      </c>
      <c r="Q88" s="22">
        <v>2280</v>
      </c>
      <c r="R88" s="22">
        <v>2280</v>
      </c>
      <c r="S88" s="22">
        <v>2370</v>
      </c>
      <c r="T88" s="22">
        <v>3090</v>
      </c>
      <c r="U88" s="22">
        <v>2880</v>
      </c>
      <c r="V88" s="22">
        <v>2250</v>
      </c>
      <c r="W88" s="22">
        <v>1400</v>
      </c>
      <c r="X88" s="22">
        <v>1380</v>
      </c>
      <c r="Y88" s="22">
        <v>1480</v>
      </c>
    </row>
    <row r="89" spans="1:25" x14ac:dyDescent="0.15">
      <c r="A89" s="5" t="s">
        <v>89</v>
      </c>
      <c r="B89" s="11" t="s">
        <v>42</v>
      </c>
      <c r="C89" s="16" t="s">
        <v>36</v>
      </c>
      <c r="D89" t="s">
        <v>47</v>
      </c>
      <c r="E89" s="22">
        <v>50</v>
      </c>
      <c r="F89" s="22">
        <v>80</v>
      </c>
      <c r="G89" s="22">
        <v>10</v>
      </c>
      <c r="H89" s="22">
        <v>30</v>
      </c>
      <c r="I89" s="22">
        <v>30</v>
      </c>
      <c r="J89" s="22">
        <v>30</v>
      </c>
      <c r="K89" s="22">
        <v>40</v>
      </c>
      <c r="L89" s="22">
        <v>50</v>
      </c>
      <c r="M89" s="22">
        <v>30</v>
      </c>
      <c r="N89" s="22">
        <v>40</v>
      </c>
      <c r="O89" s="22">
        <v>40</v>
      </c>
      <c r="P89" s="22">
        <v>40</v>
      </c>
      <c r="Q89" s="22">
        <v>30</v>
      </c>
      <c r="R89" s="22">
        <v>40</v>
      </c>
      <c r="S89" s="22">
        <v>50</v>
      </c>
      <c r="T89" s="22">
        <v>40</v>
      </c>
      <c r="U89" s="22">
        <v>20</v>
      </c>
      <c r="V89" s="22">
        <v>30</v>
      </c>
      <c r="W89" s="22">
        <v>40</v>
      </c>
      <c r="X89" s="22">
        <v>60</v>
      </c>
      <c r="Y89" s="22">
        <v>60</v>
      </c>
    </row>
    <row r="90" spans="1:25" x14ac:dyDescent="0.15">
      <c r="A90" s="5" t="s">
        <v>89</v>
      </c>
      <c r="B90" s="11" t="s">
        <v>42</v>
      </c>
      <c r="C90" s="16" t="s">
        <v>36</v>
      </c>
      <c r="D90" t="s">
        <v>26</v>
      </c>
      <c r="E90" s="22">
        <v>1230</v>
      </c>
      <c r="F90" s="22">
        <v>1080</v>
      </c>
      <c r="G90" s="22">
        <v>1160</v>
      </c>
      <c r="H90" s="22">
        <v>1210</v>
      </c>
      <c r="I90" s="22">
        <v>1150</v>
      </c>
      <c r="J90" s="22">
        <v>1360</v>
      </c>
      <c r="K90" s="22">
        <v>1490</v>
      </c>
      <c r="L90" s="22">
        <v>1430</v>
      </c>
      <c r="M90" s="22">
        <v>1510</v>
      </c>
      <c r="N90" s="22">
        <v>1580</v>
      </c>
      <c r="O90" s="22">
        <v>1650</v>
      </c>
      <c r="P90" s="22">
        <v>1690</v>
      </c>
      <c r="Q90" s="22">
        <v>1810</v>
      </c>
      <c r="R90" s="22">
        <v>1970</v>
      </c>
      <c r="S90" s="22">
        <v>2290</v>
      </c>
      <c r="T90" s="22">
        <v>2940</v>
      </c>
      <c r="U90" s="22">
        <v>2640</v>
      </c>
      <c r="V90" s="22">
        <v>3240</v>
      </c>
      <c r="W90" s="22">
        <v>2830</v>
      </c>
      <c r="X90" s="22">
        <v>2530</v>
      </c>
      <c r="Y90" s="22">
        <v>2520</v>
      </c>
    </row>
    <row r="91" spans="1:25" x14ac:dyDescent="0.15">
      <c r="A91" s="5" t="s">
        <v>89</v>
      </c>
      <c r="B91" s="11" t="s">
        <v>42</v>
      </c>
      <c r="C91" s="4" t="s">
        <v>27</v>
      </c>
      <c r="D91" s="4" t="s">
        <v>83</v>
      </c>
      <c r="E91" s="23">
        <v>4210</v>
      </c>
      <c r="F91" s="23">
        <v>4010</v>
      </c>
      <c r="G91" s="23">
        <v>4340</v>
      </c>
      <c r="H91" s="23">
        <v>4460</v>
      </c>
      <c r="I91" s="23">
        <v>4200</v>
      </c>
      <c r="J91" s="23">
        <v>5170</v>
      </c>
      <c r="K91" s="23">
        <v>5230</v>
      </c>
      <c r="L91" s="23">
        <v>4940</v>
      </c>
      <c r="M91" s="23">
        <v>5080</v>
      </c>
      <c r="N91" s="23">
        <v>5140</v>
      </c>
      <c r="O91" s="23">
        <v>5530</v>
      </c>
      <c r="P91" s="23">
        <v>5440</v>
      </c>
      <c r="Q91" s="23">
        <v>5580</v>
      </c>
      <c r="R91" s="23">
        <v>5700</v>
      </c>
      <c r="S91" s="23">
        <v>6350</v>
      </c>
      <c r="T91" s="23">
        <v>7970</v>
      </c>
      <c r="U91" s="23">
        <v>7030</v>
      </c>
      <c r="V91" s="23">
        <v>7380</v>
      </c>
      <c r="W91" s="23">
        <v>5850</v>
      </c>
      <c r="X91" s="23">
        <v>5380</v>
      </c>
      <c r="Y91" s="23">
        <v>5440</v>
      </c>
    </row>
    <row r="92" spans="1:25" x14ac:dyDescent="0.15">
      <c r="A92" s="5" t="s">
        <v>89</v>
      </c>
      <c r="B92" s="11" t="s">
        <v>42</v>
      </c>
      <c r="C92" s="16" t="s">
        <v>37</v>
      </c>
      <c r="D92" t="s">
        <v>155</v>
      </c>
      <c r="E92" s="22">
        <v>5720</v>
      </c>
      <c r="F92" s="22">
        <v>7180</v>
      </c>
      <c r="G92" s="22">
        <v>6810</v>
      </c>
      <c r="H92" s="22">
        <v>7180</v>
      </c>
      <c r="I92" s="22">
        <v>8480</v>
      </c>
      <c r="J92" s="22">
        <v>11830</v>
      </c>
      <c r="K92" s="22">
        <v>14450</v>
      </c>
      <c r="L92" s="22">
        <v>13180</v>
      </c>
      <c r="M92" s="22">
        <v>12220</v>
      </c>
      <c r="N92" s="22">
        <v>11920</v>
      </c>
      <c r="O92" s="22">
        <v>12420</v>
      </c>
      <c r="P92" s="22">
        <v>12550</v>
      </c>
      <c r="Q92" s="22">
        <v>13630</v>
      </c>
      <c r="R92" s="22">
        <v>16520</v>
      </c>
      <c r="S92" s="22">
        <v>20720</v>
      </c>
      <c r="T92" s="22">
        <v>31780</v>
      </c>
      <c r="U92" s="22">
        <v>24670</v>
      </c>
      <c r="V92" s="22">
        <v>8250</v>
      </c>
      <c r="W92" s="22">
        <v>4540</v>
      </c>
      <c r="X92" s="22">
        <v>9580</v>
      </c>
      <c r="Y92" s="22">
        <v>14370</v>
      </c>
    </row>
    <row r="93" spans="1:25" x14ac:dyDescent="0.15">
      <c r="A93" s="5" t="s">
        <v>89</v>
      </c>
      <c r="B93" s="11" t="s">
        <v>42</v>
      </c>
      <c r="C93" s="16" t="s">
        <v>37</v>
      </c>
      <c r="D93" s="57" t="s">
        <v>48</v>
      </c>
      <c r="E93" s="22">
        <v>620</v>
      </c>
      <c r="F93" s="22">
        <v>710</v>
      </c>
      <c r="G93" s="22">
        <v>650</v>
      </c>
      <c r="H93" s="22">
        <v>800</v>
      </c>
      <c r="I93" s="22">
        <v>1120</v>
      </c>
      <c r="J93" s="22">
        <v>2450</v>
      </c>
      <c r="K93" s="22">
        <v>3200</v>
      </c>
      <c r="L93" s="22">
        <v>2070</v>
      </c>
      <c r="M93" s="22">
        <v>1730</v>
      </c>
      <c r="N93" s="22">
        <v>1830</v>
      </c>
      <c r="O93" s="22">
        <v>2060</v>
      </c>
      <c r="P93" s="22">
        <v>2110</v>
      </c>
      <c r="Q93" s="22">
        <v>2560</v>
      </c>
      <c r="R93" s="22">
        <v>3660</v>
      </c>
      <c r="S93" s="22">
        <v>4300</v>
      </c>
      <c r="T93" s="22">
        <v>5770</v>
      </c>
      <c r="U93" s="22">
        <v>3660</v>
      </c>
      <c r="V93" s="22">
        <v>1890</v>
      </c>
      <c r="W93" s="22">
        <v>1180</v>
      </c>
      <c r="X93" s="22">
        <v>2190</v>
      </c>
      <c r="Y93" s="22">
        <v>3360</v>
      </c>
    </row>
    <row r="94" spans="1:25" x14ac:dyDescent="0.15">
      <c r="A94" s="5" t="s">
        <v>89</v>
      </c>
      <c r="B94" s="11" t="s">
        <v>42</v>
      </c>
      <c r="C94" s="16" t="s">
        <v>37</v>
      </c>
      <c r="D94" s="57" t="s">
        <v>28</v>
      </c>
      <c r="E94" s="22">
        <v>2570</v>
      </c>
      <c r="F94" s="22">
        <v>4340</v>
      </c>
      <c r="G94" s="22">
        <v>4600</v>
      </c>
      <c r="H94" s="22">
        <v>4620</v>
      </c>
      <c r="I94" s="22">
        <v>5560</v>
      </c>
      <c r="J94" s="22">
        <v>7510</v>
      </c>
      <c r="K94" s="22">
        <v>9190</v>
      </c>
      <c r="L94" s="22">
        <v>9030</v>
      </c>
      <c r="M94" s="22">
        <v>8220</v>
      </c>
      <c r="N94" s="22">
        <v>7770</v>
      </c>
      <c r="O94" s="22">
        <v>7530</v>
      </c>
      <c r="P94" s="22">
        <v>7640</v>
      </c>
      <c r="Q94" s="22">
        <v>8360</v>
      </c>
      <c r="R94" s="22">
        <v>10250</v>
      </c>
      <c r="S94" s="22">
        <v>13650</v>
      </c>
      <c r="T94" s="22">
        <v>22140</v>
      </c>
      <c r="U94" s="22">
        <v>18390</v>
      </c>
      <c r="V94" s="22">
        <v>5150</v>
      </c>
      <c r="W94" s="22">
        <v>2590</v>
      </c>
      <c r="X94" s="22">
        <v>5480</v>
      </c>
      <c r="Y94" s="22">
        <v>8600</v>
      </c>
    </row>
    <row r="95" spans="1:25" x14ac:dyDescent="0.15">
      <c r="A95" s="5" t="s">
        <v>89</v>
      </c>
      <c r="B95" s="11" t="s">
        <v>42</v>
      </c>
      <c r="C95" s="16" t="s">
        <v>37</v>
      </c>
      <c r="D95" s="57" t="s">
        <v>29</v>
      </c>
      <c r="E95" s="22">
        <v>2530</v>
      </c>
      <c r="F95" s="22">
        <v>2140</v>
      </c>
      <c r="G95" s="22">
        <v>1560</v>
      </c>
      <c r="H95" s="22">
        <v>1750</v>
      </c>
      <c r="I95" s="22">
        <v>1800</v>
      </c>
      <c r="J95" s="22">
        <v>1860</v>
      </c>
      <c r="K95" s="22">
        <v>2050</v>
      </c>
      <c r="L95" s="22">
        <v>2080</v>
      </c>
      <c r="M95" s="22">
        <v>2270</v>
      </c>
      <c r="N95" s="22">
        <v>2320</v>
      </c>
      <c r="O95" s="22">
        <v>2830</v>
      </c>
      <c r="P95" s="22">
        <v>2790</v>
      </c>
      <c r="Q95" s="22">
        <v>2700</v>
      </c>
      <c r="R95" s="22">
        <v>2600</v>
      </c>
      <c r="S95" s="22">
        <v>2770</v>
      </c>
      <c r="T95" s="22">
        <v>3870</v>
      </c>
      <c r="U95" s="22">
        <v>2620</v>
      </c>
      <c r="V95" s="22">
        <v>1210</v>
      </c>
      <c r="W95" s="22">
        <v>770</v>
      </c>
      <c r="X95" s="22">
        <v>1910</v>
      </c>
      <c r="Y95" s="22">
        <v>2410</v>
      </c>
    </row>
    <row r="96" spans="1:25" x14ac:dyDescent="0.15">
      <c r="A96" s="5" t="s">
        <v>89</v>
      </c>
      <c r="B96" s="11" t="s">
        <v>42</v>
      </c>
      <c r="C96" s="16" t="s">
        <v>37</v>
      </c>
      <c r="D96" t="s">
        <v>30</v>
      </c>
      <c r="E96" s="22">
        <v>1700</v>
      </c>
      <c r="F96" s="22">
        <v>1920</v>
      </c>
      <c r="G96" s="22">
        <v>2180</v>
      </c>
      <c r="H96" s="22">
        <v>2550</v>
      </c>
      <c r="I96" s="22">
        <v>2980</v>
      </c>
      <c r="J96" s="22">
        <v>3290</v>
      </c>
      <c r="K96" s="22">
        <v>2940</v>
      </c>
      <c r="L96" s="22">
        <v>3250</v>
      </c>
      <c r="M96" s="22">
        <v>4220</v>
      </c>
      <c r="N96" s="22">
        <v>4710</v>
      </c>
      <c r="O96" s="22">
        <v>4250</v>
      </c>
      <c r="P96" s="22">
        <v>3950</v>
      </c>
      <c r="Q96" s="22">
        <v>3450</v>
      </c>
      <c r="R96" s="22">
        <v>3700</v>
      </c>
      <c r="S96" s="22">
        <v>3650</v>
      </c>
      <c r="T96" s="22">
        <v>3460</v>
      </c>
      <c r="U96" s="22">
        <v>3330</v>
      </c>
      <c r="V96" s="22">
        <v>2210</v>
      </c>
      <c r="W96" s="22">
        <v>1250</v>
      </c>
      <c r="X96" s="22">
        <v>1830</v>
      </c>
      <c r="Y96" s="22">
        <v>2510</v>
      </c>
    </row>
    <row r="97" spans="1:25" x14ac:dyDescent="0.15">
      <c r="A97" s="5" t="s">
        <v>89</v>
      </c>
      <c r="B97" s="11" t="s">
        <v>42</v>
      </c>
      <c r="C97" s="16" t="s">
        <v>37</v>
      </c>
      <c r="D97" t="s">
        <v>31</v>
      </c>
      <c r="E97" s="22">
        <v>480</v>
      </c>
      <c r="F97" s="22">
        <v>420</v>
      </c>
      <c r="G97" s="22">
        <v>710</v>
      </c>
      <c r="H97" s="22">
        <v>1140</v>
      </c>
      <c r="I97" s="22">
        <v>1490</v>
      </c>
      <c r="J97" s="22">
        <v>2190</v>
      </c>
      <c r="K97" s="22">
        <v>2630</v>
      </c>
      <c r="L97" s="22">
        <v>2720</v>
      </c>
      <c r="M97" s="22">
        <v>3820</v>
      </c>
      <c r="N97" s="22">
        <v>5350</v>
      </c>
      <c r="O97" s="22">
        <v>5950</v>
      </c>
      <c r="P97" s="22">
        <v>5990</v>
      </c>
      <c r="Q97" s="22">
        <v>5780</v>
      </c>
      <c r="R97" s="22">
        <v>5380</v>
      </c>
      <c r="S97" s="22">
        <v>6310</v>
      </c>
      <c r="T97" s="22">
        <v>6820</v>
      </c>
      <c r="U97" s="22">
        <v>2120</v>
      </c>
      <c r="V97" s="22">
        <v>1070</v>
      </c>
      <c r="W97" s="22">
        <v>710</v>
      </c>
      <c r="X97" s="22">
        <v>2650</v>
      </c>
      <c r="Y97" s="22">
        <v>5710</v>
      </c>
    </row>
    <row r="98" spans="1:25" x14ac:dyDescent="0.15">
      <c r="A98" s="5" t="s">
        <v>89</v>
      </c>
      <c r="B98" s="11" t="s">
        <v>42</v>
      </c>
      <c r="C98" s="16" t="s">
        <v>37</v>
      </c>
      <c r="D98" t="s">
        <v>32</v>
      </c>
      <c r="E98" s="22">
        <v>2710</v>
      </c>
      <c r="F98" s="22">
        <v>2570</v>
      </c>
      <c r="G98" s="22">
        <v>2270</v>
      </c>
      <c r="H98" s="22">
        <v>3700</v>
      </c>
      <c r="I98" s="22">
        <v>3770</v>
      </c>
      <c r="J98" s="22">
        <v>3210</v>
      </c>
      <c r="K98" s="22">
        <v>3590</v>
      </c>
      <c r="L98" s="22">
        <v>2890</v>
      </c>
      <c r="M98" s="22">
        <v>3290</v>
      </c>
      <c r="N98" s="22">
        <v>3100</v>
      </c>
      <c r="O98" s="22">
        <v>3220</v>
      </c>
      <c r="P98" s="22">
        <v>4610</v>
      </c>
      <c r="Q98" s="22">
        <v>4680</v>
      </c>
      <c r="R98" s="22">
        <v>5660</v>
      </c>
      <c r="S98" s="22">
        <v>7560</v>
      </c>
      <c r="T98" s="22">
        <v>4850</v>
      </c>
      <c r="U98" s="22">
        <v>4910</v>
      </c>
      <c r="V98" s="22">
        <v>5360</v>
      </c>
      <c r="W98" s="22">
        <v>5350</v>
      </c>
      <c r="X98" s="22">
        <v>4860</v>
      </c>
      <c r="Y98" s="22">
        <v>5110</v>
      </c>
    </row>
    <row r="99" spans="1:25" x14ac:dyDescent="0.15">
      <c r="A99" s="5" t="s">
        <v>89</v>
      </c>
      <c r="B99" s="11" t="s">
        <v>42</v>
      </c>
      <c r="C99" s="16" t="s">
        <v>37</v>
      </c>
      <c r="D99" t="s">
        <v>33</v>
      </c>
      <c r="E99" s="22">
        <v>2870</v>
      </c>
      <c r="F99" s="22">
        <v>2660</v>
      </c>
      <c r="G99" s="22">
        <v>2520</v>
      </c>
      <c r="H99" s="22">
        <v>2520</v>
      </c>
      <c r="I99" s="22">
        <v>3380</v>
      </c>
      <c r="J99" s="22">
        <v>4640</v>
      </c>
      <c r="K99" s="22">
        <v>5090</v>
      </c>
      <c r="L99" s="22">
        <v>5570</v>
      </c>
      <c r="M99" s="22">
        <v>6110</v>
      </c>
      <c r="N99" s="22">
        <v>6830</v>
      </c>
      <c r="O99" s="22">
        <v>5910</v>
      </c>
      <c r="P99" s="22">
        <v>6050</v>
      </c>
      <c r="Q99" s="22">
        <v>7060</v>
      </c>
      <c r="R99" s="22">
        <v>9210</v>
      </c>
      <c r="S99" s="22">
        <v>10560</v>
      </c>
      <c r="T99" s="22">
        <v>13270</v>
      </c>
      <c r="U99" s="22">
        <v>19560</v>
      </c>
      <c r="V99" s="22">
        <v>13510</v>
      </c>
      <c r="W99" s="22">
        <v>9060</v>
      </c>
      <c r="X99" s="22">
        <v>12370</v>
      </c>
      <c r="Y99" s="22">
        <v>13630</v>
      </c>
    </row>
    <row r="100" spans="1:25" x14ac:dyDescent="0.15">
      <c r="A100" s="5" t="s">
        <v>89</v>
      </c>
      <c r="B100" s="11" t="s">
        <v>42</v>
      </c>
      <c r="C100" s="4" t="s">
        <v>34</v>
      </c>
      <c r="D100" s="4" t="s">
        <v>34</v>
      </c>
      <c r="E100" s="23">
        <v>13490</v>
      </c>
      <c r="F100" s="23">
        <v>14750</v>
      </c>
      <c r="G100" s="23">
        <v>14490</v>
      </c>
      <c r="H100" s="23">
        <v>17080</v>
      </c>
      <c r="I100" s="23">
        <v>20090</v>
      </c>
      <c r="J100" s="23">
        <v>25150</v>
      </c>
      <c r="K100" s="23">
        <v>28700</v>
      </c>
      <c r="L100" s="23">
        <v>27620</v>
      </c>
      <c r="M100" s="23">
        <v>29650</v>
      </c>
      <c r="N100" s="23">
        <v>31910</v>
      </c>
      <c r="O100" s="23">
        <v>31740</v>
      </c>
      <c r="P100" s="23">
        <v>33130</v>
      </c>
      <c r="Q100" s="23">
        <v>34580</v>
      </c>
      <c r="R100" s="23">
        <v>40450</v>
      </c>
      <c r="S100" s="23">
        <v>48790</v>
      </c>
      <c r="T100" s="23">
        <v>60180</v>
      </c>
      <c r="U100" s="23">
        <v>54590</v>
      </c>
      <c r="V100" s="23">
        <v>30410</v>
      </c>
      <c r="W100" s="23">
        <v>20900</v>
      </c>
      <c r="X100" s="23">
        <v>31290</v>
      </c>
      <c r="Y100" s="23">
        <v>41340</v>
      </c>
    </row>
    <row r="101" spans="1:25" x14ac:dyDescent="0.15">
      <c r="A101" s="5" t="s">
        <v>89</v>
      </c>
      <c r="B101" s="11" t="s">
        <v>42</v>
      </c>
      <c r="C101" s="5" t="s">
        <v>55</v>
      </c>
      <c r="D101" s="5" t="s">
        <v>55</v>
      </c>
      <c r="E101" s="22">
        <v>3070</v>
      </c>
      <c r="F101" s="22">
        <v>2880</v>
      </c>
      <c r="G101" s="22">
        <v>2860</v>
      </c>
      <c r="H101" s="22">
        <v>2900</v>
      </c>
      <c r="I101" s="22">
        <v>3010</v>
      </c>
      <c r="J101" s="22">
        <v>3110</v>
      </c>
      <c r="K101" s="22">
        <v>3090</v>
      </c>
      <c r="L101" s="22">
        <v>2930</v>
      </c>
      <c r="M101" s="22">
        <v>3760</v>
      </c>
      <c r="N101" s="22">
        <v>4660</v>
      </c>
      <c r="O101" s="22">
        <v>5050</v>
      </c>
      <c r="P101" s="22">
        <v>5110</v>
      </c>
      <c r="Q101" s="22">
        <v>5120</v>
      </c>
      <c r="R101" s="22">
        <v>4810</v>
      </c>
      <c r="S101" s="22">
        <v>4930</v>
      </c>
      <c r="T101" s="22">
        <v>4900</v>
      </c>
      <c r="U101" s="22">
        <v>5380</v>
      </c>
      <c r="V101" s="22">
        <v>3650</v>
      </c>
      <c r="W101" s="22">
        <v>3710</v>
      </c>
      <c r="X101" s="22">
        <v>3160</v>
      </c>
      <c r="Y101" s="22">
        <v>3420</v>
      </c>
    </row>
    <row r="102" spans="1:25" x14ac:dyDescent="0.15">
      <c r="A102" s="5" t="s">
        <v>89</v>
      </c>
      <c r="B102" s="11" t="s">
        <v>42</v>
      </c>
      <c r="C102" s="5" t="s">
        <v>35</v>
      </c>
      <c r="D102" s="5" t="s">
        <v>35</v>
      </c>
      <c r="E102" s="22">
        <v>20880</v>
      </c>
      <c r="F102" s="22">
        <v>21220</v>
      </c>
      <c r="G102" s="22">
        <v>22010</v>
      </c>
      <c r="H102" s="22">
        <v>22900</v>
      </c>
      <c r="I102" s="22">
        <v>19280</v>
      </c>
      <c r="J102" s="22">
        <v>19530</v>
      </c>
      <c r="K102" s="22">
        <v>20750</v>
      </c>
      <c r="L102" s="22">
        <v>19780</v>
      </c>
      <c r="M102" s="22">
        <v>20740</v>
      </c>
      <c r="N102" s="22">
        <v>22350</v>
      </c>
      <c r="O102" s="22">
        <v>24110</v>
      </c>
      <c r="P102" s="22">
        <v>23440</v>
      </c>
      <c r="Q102" s="22">
        <v>22190</v>
      </c>
      <c r="R102" s="22">
        <v>21810</v>
      </c>
      <c r="S102" s="22">
        <v>21470</v>
      </c>
      <c r="T102" s="22">
        <v>15950</v>
      </c>
      <c r="U102" s="22">
        <v>12320</v>
      </c>
      <c r="V102" s="22">
        <v>20600</v>
      </c>
      <c r="W102" s="22">
        <v>21680</v>
      </c>
      <c r="X102" s="22">
        <v>21680</v>
      </c>
      <c r="Y102" s="22">
        <v>21100</v>
      </c>
    </row>
    <row r="103" spans="1:25" x14ac:dyDescent="0.15">
      <c r="A103" s="5" t="s">
        <v>89</v>
      </c>
      <c r="B103" s="11" t="s">
        <v>42</v>
      </c>
      <c r="C103" s="4" t="s">
        <v>54</v>
      </c>
      <c r="D103" s="4" t="s">
        <v>54</v>
      </c>
      <c r="E103" s="23">
        <v>43610</v>
      </c>
      <c r="F103" s="23">
        <v>44870</v>
      </c>
      <c r="G103" s="23">
        <v>46060</v>
      </c>
      <c r="H103" s="23">
        <v>49880</v>
      </c>
      <c r="I103" s="23">
        <v>49030</v>
      </c>
      <c r="J103" s="23">
        <v>55450</v>
      </c>
      <c r="K103" s="23">
        <v>60270</v>
      </c>
      <c r="L103" s="23">
        <v>56100</v>
      </c>
      <c r="M103" s="23">
        <v>60210</v>
      </c>
      <c r="N103" s="23">
        <v>65350</v>
      </c>
      <c r="O103" s="23">
        <v>67480</v>
      </c>
      <c r="P103" s="23">
        <v>68000</v>
      </c>
      <c r="Q103" s="23">
        <v>68380</v>
      </c>
      <c r="R103" s="23">
        <v>74200</v>
      </c>
      <c r="S103" s="23">
        <v>82840</v>
      </c>
      <c r="T103" s="23">
        <v>90070</v>
      </c>
      <c r="U103" s="23">
        <v>80130</v>
      </c>
      <c r="V103" s="23">
        <v>62040</v>
      </c>
      <c r="W103" s="23">
        <v>52150</v>
      </c>
      <c r="X103" s="23">
        <v>61510</v>
      </c>
      <c r="Y103" s="23">
        <v>71300</v>
      </c>
    </row>
    <row r="104" spans="1:25" x14ac:dyDescent="0.15">
      <c r="A104" s="5" t="s">
        <v>88</v>
      </c>
      <c r="B104" s="11" t="s">
        <v>41</v>
      </c>
      <c r="C104" s="16" t="s">
        <v>36</v>
      </c>
      <c r="D104" t="s">
        <v>24</v>
      </c>
      <c r="E104" s="22">
        <v>3560</v>
      </c>
      <c r="F104" s="22">
        <v>3900</v>
      </c>
      <c r="G104" s="22">
        <v>4340</v>
      </c>
      <c r="H104" s="22">
        <v>4310</v>
      </c>
      <c r="I104" s="22">
        <v>4740</v>
      </c>
      <c r="J104" s="22">
        <v>4840</v>
      </c>
      <c r="K104" s="22">
        <v>4250</v>
      </c>
      <c r="L104" s="22">
        <v>4720</v>
      </c>
      <c r="M104" s="22">
        <v>4610</v>
      </c>
      <c r="N104" s="22">
        <v>4670</v>
      </c>
      <c r="O104" s="22">
        <v>4180</v>
      </c>
      <c r="P104" s="22">
        <v>4070</v>
      </c>
      <c r="Q104" s="22">
        <v>3730</v>
      </c>
      <c r="R104" s="22">
        <v>3200</v>
      </c>
      <c r="S104" s="22">
        <v>3040</v>
      </c>
      <c r="T104" s="22">
        <v>2470</v>
      </c>
      <c r="U104" s="22">
        <v>1740</v>
      </c>
      <c r="V104" s="22">
        <v>3480</v>
      </c>
      <c r="W104" s="22">
        <v>2780</v>
      </c>
      <c r="X104" s="22">
        <v>2870</v>
      </c>
      <c r="Y104" s="22">
        <v>3100</v>
      </c>
    </row>
    <row r="105" spans="1:25" x14ac:dyDescent="0.15">
      <c r="A105" s="5" t="s">
        <v>88</v>
      </c>
      <c r="B105" s="11" t="s">
        <v>41</v>
      </c>
      <c r="C105" s="16" t="s">
        <v>36</v>
      </c>
      <c r="D105" t="s">
        <v>25</v>
      </c>
      <c r="E105" s="22">
        <v>5150</v>
      </c>
      <c r="F105" s="22">
        <v>6100</v>
      </c>
      <c r="G105" s="22">
        <v>7030</v>
      </c>
      <c r="H105" s="22">
        <v>7970</v>
      </c>
      <c r="I105" s="22">
        <v>7250</v>
      </c>
      <c r="J105" s="22">
        <v>5180</v>
      </c>
      <c r="K105" s="22">
        <v>4420</v>
      </c>
      <c r="L105" s="22">
        <v>5060</v>
      </c>
      <c r="M105" s="22">
        <v>4080</v>
      </c>
      <c r="N105" s="22">
        <v>4030</v>
      </c>
      <c r="O105" s="22">
        <v>4490</v>
      </c>
      <c r="P105" s="22">
        <v>4380</v>
      </c>
      <c r="Q105" s="22">
        <v>4860</v>
      </c>
      <c r="R105" s="22">
        <v>4480</v>
      </c>
      <c r="S105" s="22">
        <v>4170</v>
      </c>
      <c r="T105" s="22">
        <v>3240</v>
      </c>
      <c r="U105" s="22">
        <v>1550</v>
      </c>
      <c r="V105" s="22">
        <v>3340</v>
      </c>
      <c r="W105" s="22">
        <v>4880</v>
      </c>
      <c r="X105" s="22">
        <v>5220</v>
      </c>
      <c r="Y105" s="22">
        <v>4820</v>
      </c>
    </row>
    <row r="106" spans="1:25" x14ac:dyDescent="0.15">
      <c r="A106" s="5" t="s">
        <v>88</v>
      </c>
      <c r="B106" s="11" t="s">
        <v>41</v>
      </c>
      <c r="C106" s="16" t="s">
        <v>36</v>
      </c>
      <c r="D106" t="s">
        <v>47</v>
      </c>
      <c r="E106" s="22">
        <v>1580</v>
      </c>
      <c r="F106" s="22">
        <v>1450</v>
      </c>
      <c r="G106" s="22">
        <v>1460</v>
      </c>
      <c r="H106" s="22">
        <v>1030</v>
      </c>
      <c r="I106" s="22">
        <v>1160</v>
      </c>
      <c r="J106" s="22">
        <v>1300</v>
      </c>
      <c r="K106" s="22">
        <v>1360</v>
      </c>
      <c r="L106" s="22">
        <v>1270</v>
      </c>
      <c r="M106" s="22">
        <v>1090</v>
      </c>
      <c r="N106" s="22">
        <v>2060</v>
      </c>
      <c r="O106" s="22">
        <v>1380</v>
      </c>
      <c r="P106" s="22">
        <v>1950</v>
      </c>
      <c r="Q106" s="22">
        <v>2730</v>
      </c>
      <c r="R106" s="22">
        <v>1880</v>
      </c>
      <c r="S106" s="22">
        <v>2500</v>
      </c>
      <c r="T106" s="22">
        <v>1920</v>
      </c>
      <c r="U106" s="22">
        <v>130</v>
      </c>
      <c r="V106" s="22">
        <v>720</v>
      </c>
      <c r="W106" s="22">
        <v>1390</v>
      </c>
      <c r="X106" s="22">
        <v>2770</v>
      </c>
      <c r="Y106" s="22">
        <v>2230</v>
      </c>
    </row>
    <row r="107" spans="1:25" x14ac:dyDescent="0.15">
      <c r="A107" s="5" t="s">
        <v>88</v>
      </c>
      <c r="B107" s="11" t="s">
        <v>41</v>
      </c>
      <c r="C107" s="16" t="s">
        <v>36</v>
      </c>
      <c r="D107" t="s">
        <v>26</v>
      </c>
      <c r="E107" s="22">
        <v>610</v>
      </c>
      <c r="F107" s="22">
        <v>630</v>
      </c>
      <c r="G107" s="22">
        <v>590</v>
      </c>
      <c r="H107" s="22">
        <v>630</v>
      </c>
      <c r="I107" s="22">
        <v>660</v>
      </c>
      <c r="J107" s="22">
        <v>680</v>
      </c>
      <c r="K107" s="22">
        <v>670</v>
      </c>
      <c r="L107" s="22">
        <v>590</v>
      </c>
      <c r="M107" s="22">
        <v>760</v>
      </c>
      <c r="N107" s="22">
        <v>730</v>
      </c>
      <c r="O107" s="22">
        <v>840</v>
      </c>
      <c r="P107" s="22">
        <v>920</v>
      </c>
      <c r="Q107" s="22">
        <v>940</v>
      </c>
      <c r="R107" s="22">
        <v>900</v>
      </c>
      <c r="S107" s="22">
        <v>1080</v>
      </c>
      <c r="T107" s="22">
        <v>1250</v>
      </c>
      <c r="U107" s="22">
        <v>680</v>
      </c>
      <c r="V107" s="22">
        <v>1170</v>
      </c>
      <c r="W107" s="22">
        <v>1360</v>
      </c>
      <c r="X107" s="22">
        <v>1210</v>
      </c>
      <c r="Y107" s="22">
        <v>1260</v>
      </c>
    </row>
    <row r="108" spans="1:25" x14ac:dyDescent="0.15">
      <c r="A108" s="5" t="s">
        <v>88</v>
      </c>
      <c r="B108" s="11" t="s">
        <v>41</v>
      </c>
      <c r="C108" s="4" t="s">
        <v>27</v>
      </c>
      <c r="D108" s="4" t="s">
        <v>83</v>
      </c>
      <c r="E108" s="23">
        <v>10910</v>
      </c>
      <c r="F108" s="23">
        <v>12080</v>
      </c>
      <c r="G108" s="23">
        <v>13420</v>
      </c>
      <c r="H108" s="23">
        <v>13950</v>
      </c>
      <c r="I108" s="23">
        <v>13810</v>
      </c>
      <c r="J108" s="23">
        <v>12000</v>
      </c>
      <c r="K108" s="23">
        <v>10710</v>
      </c>
      <c r="L108" s="23">
        <v>11640</v>
      </c>
      <c r="M108" s="23">
        <v>10540</v>
      </c>
      <c r="N108" s="23">
        <v>11490</v>
      </c>
      <c r="O108" s="23">
        <v>10890</v>
      </c>
      <c r="P108" s="23">
        <v>11310</v>
      </c>
      <c r="Q108" s="23">
        <v>12270</v>
      </c>
      <c r="R108" s="23">
        <v>10460</v>
      </c>
      <c r="S108" s="23">
        <v>10790</v>
      </c>
      <c r="T108" s="23">
        <v>8870</v>
      </c>
      <c r="U108" s="23">
        <v>4090</v>
      </c>
      <c r="V108" s="23">
        <v>8700</v>
      </c>
      <c r="W108" s="23">
        <v>10410</v>
      </c>
      <c r="X108" s="23">
        <v>12080</v>
      </c>
      <c r="Y108" s="23">
        <v>11400</v>
      </c>
    </row>
    <row r="109" spans="1:25" x14ac:dyDescent="0.15">
      <c r="A109" s="5" t="s">
        <v>88</v>
      </c>
      <c r="B109" s="11" t="s">
        <v>41</v>
      </c>
      <c r="C109" s="16" t="s">
        <v>37</v>
      </c>
      <c r="D109" t="s">
        <v>155</v>
      </c>
      <c r="E109" s="22">
        <v>9640</v>
      </c>
      <c r="F109" s="22">
        <v>10110</v>
      </c>
      <c r="G109" s="22">
        <v>12710</v>
      </c>
      <c r="H109" s="22">
        <v>18920</v>
      </c>
      <c r="I109" s="22">
        <v>23770</v>
      </c>
      <c r="J109" s="22">
        <v>17550</v>
      </c>
      <c r="K109" s="22">
        <v>12650</v>
      </c>
      <c r="L109" s="22">
        <v>11720</v>
      </c>
      <c r="M109" s="22">
        <v>13650</v>
      </c>
      <c r="N109" s="22">
        <v>19430</v>
      </c>
      <c r="O109" s="22">
        <v>17570</v>
      </c>
      <c r="P109" s="22">
        <v>18770</v>
      </c>
      <c r="Q109" s="22">
        <v>21310</v>
      </c>
      <c r="R109" s="22">
        <v>21950</v>
      </c>
      <c r="S109" s="22">
        <v>24180</v>
      </c>
      <c r="T109" s="22">
        <v>17220</v>
      </c>
      <c r="U109" s="22">
        <v>280</v>
      </c>
      <c r="V109" s="22">
        <v>17060</v>
      </c>
      <c r="W109" s="22">
        <v>43620</v>
      </c>
      <c r="X109" s="22">
        <v>30130</v>
      </c>
      <c r="Y109" s="22">
        <v>21950</v>
      </c>
    </row>
    <row r="110" spans="1:25" x14ac:dyDescent="0.15">
      <c r="A110" s="5" t="s">
        <v>88</v>
      </c>
      <c r="B110" s="11" t="s">
        <v>41</v>
      </c>
      <c r="C110" s="16" t="s">
        <v>37</v>
      </c>
      <c r="D110" s="57" t="s">
        <v>48</v>
      </c>
      <c r="E110" s="22">
        <v>850</v>
      </c>
      <c r="F110" s="22">
        <v>860</v>
      </c>
      <c r="G110" s="22">
        <v>1550</v>
      </c>
      <c r="H110" s="22">
        <v>3200</v>
      </c>
      <c r="I110" s="22">
        <v>7730</v>
      </c>
      <c r="J110" s="22">
        <v>4030</v>
      </c>
      <c r="K110" s="22">
        <v>1340</v>
      </c>
      <c r="L110" s="22">
        <v>1210</v>
      </c>
      <c r="M110" s="22">
        <v>1180</v>
      </c>
      <c r="N110" s="22">
        <v>1210</v>
      </c>
      <c r="O110" s="22">
        <v>1550</v>
      </c>
      <c r="P110" s="22">
        <v>2480</v>
      </c>
      <c r="Q110" s="22">
        <v>2740</v>
      </c>
      <c r="R110" s="22">
        <v>2580</v>
      </c>
      <c r="S110" s="22">
        <v>3960</v>
      </c>
      <c r="T110" s="22">
        <v>2250</v>
      </c>
      <c r="U110" s="22">
        <v>20</v>
      </c>
      <c r="V110" s="22">
        <v>2740</v>
      </c>
      <c r="W110" s="22">
        <v>7450</v>
      </c>
      <c r="X110" s="22">
        <v>3980</v>
      </c>
      <c r="Y110" s="22">
        <v>1940</v>
      </c>
    </row>
    <row r="111" spans="1:25" x14ac:dyDescent="0.15">
      <c r="A111" s="5" t="s">
        <v>88</v>
      </c>
      <c r="B111" s="11" t="s">
        <v>41</v>
      </c>
      <c r="C111" s="16" t="s">
        <v>37</v>
      </c>
      <c r="D111" s="57" t="s">
        <v>28</v>
      </c>
      <c r="E111" s="22">
        <v>4750</v>
      </c>
      <c r="F111" s="22">
        <v>5520</v>
      </c>
      <c r="G111" s="22">
        <v>6670</v>
      </c>
      <c r="H111" s="22">
        <v>10880</v>
      </c>
      <c r="I111" s="22">
        <v>10960</v>
      </c>
      <c r="J111" s="22">
        <v>8950</v>
      </c>
      <c r="K111" s="22">
        <v>7350</v>
      </c>
      <c r="L111" s="22">
        <v>6480</v>
      </c>
      <c r="M111" s="22">
        <v>8210</v>
      </c>
      <c r="N111" s="22">
        <v>13120</v>
      </c>
      <c r="O111" s="22">
        <v>10880</v>
      </c>
      <c r="P111" s="22">
        <v>10900</v>
      </c>
      <c r="Q111" s="22">
        <v>12120</v>
      </c>
      <c r="R111" s="22">
        <v>13010</v>
      </c>
      <c r="S111" s="22">
        <v>13760</v>
      </c>
      <c r="T111" s="22">
        <v>9710</v>
      </c>
      <c r="U111" s="22">
        <v>130</v>
      </c>
      <c r="V111" s="22">
        <v>10190</v>
      </c>
      <c r="W111" s="22">
        <v>21020</v>
      </c>
      <c r="X111" s="22">
        <v>17610</v>
      </c>
      <c r="Y111" s="22">
        <v>15000</v>
      </c>
    </row>
    <row r="112" spans="1:25" x14ac:dyDescent="0.15">
      <c r="A112" s="5" t="s">
        <v>88</v>
      </c>
      <c r="B112" s="11" t="s">
        <v>41</v>
      </c>
      <c r="C112" s="16" t="s">
        <v>37</v>
      </c>
      <c r="D112" s="57" t="s">
        <v>29</v>
      </c>
      <c r="E112" s="22">
        <v>4040</v>
      </c>
      <c r="F112" s="22">
        <v>3730</v>
      </c>
      <c r="G112" s="22">
        <v>4490</v>
      </c>
      <c r="H112" s="22">
        <v>4850</v>
      </c>
      <c r="I112" s="22">
        <v>5080</v>
      </c>
      <c r="J112" s="22">
        <v>4570</v>
      </c>
      <c r="K112" s="22">
        <v>3960</v>
      </c>
      <c r="L112" s="22">
        <v>4040</v>
      </c>
      <c r="M112" s="22">
        <v>4260</v>
      </c>
      <c r="N112" s="22">
        <v>5110</v>
      </c>
      <c r="O112" s="22">
        <v>5140</v>
      </c>
      <c r="P112" s="22">
        <v>5390</v>
      </c>
      <c r="Q112" s="22">
        <v>6450</v>
      </c>
      <c r="R112" s="22">
        <v>6360</v>
      </c>
      <c r="S112" s="22">
        <v>6460</v>
      </c>
      <c r="T112" s="22">
        <v>5260</v>
      </c>
      <c r="U112" s="22">
        <v>130</v>
      </c>
      <c r="V112" s="22">
        <v>4140</v>
      </c>
      <c r="W112" s="22">
        <v>15150</v>
      </c>
      <c r="X112" s="22">
        <v>8550</v>
      </c>
      <c r="Y112" s="22">
        <v>5010</v>
      </c>
    </row>
    <row r="113" spans="1:25" x14ac:dyDescent="0.15">
      <c r="A113" s="5" t="s">
        <v>88</v>
      </c>
      <c r="B113" s="11" t="s">
        <v>41</v>
      </c>
      <c r="C113" s="16" t="s">
        <v>37</v>
      </c>
      <c r="D113" t="s">
        <v>30</v>
      </c>
      <c r="E113" s="22">
        <v>2380</v>
      </c>
      <c r="F113" s="22">
        <v>5400</v>
      </c>
      <c r="G113" s="22">
        <v>7730</v>
      </c>
      <c r="H113" s="22">
        <v>8920</v>
      </c>
      <c r="I113" s="22">
        <v>9560</v>
      </c>
      <c r="J113" s="22">
        <v>4720</v>
      </c>
      <c r="K113" s="22">
        <v>5910</v>
      </c>
      <c r="L113" s="22">
        <v>9090</v>
      </c>
      <c r="M113" s="22">
        <v>7840</v>
      </c>
      <c r="N113" s="22">
        <v>5120</v>
      </c>
      <c r="O113" s="22">
        <v>4540</v>
      </c>
      <c r="P113" s="22">
        <v>3980</v>
      </c>
      <c r="Q113" s="22">
        <v>4210</v>
      </c>
      <c r="R113" s="22">
        <v>3330</v>
      </c>
      <c r="S113" s="22">
        <v>4230</v>
      </c>
      <c r="T113" s="22">
        <v>3390</v>
      </c>
      <c r="U113" s="22">
        <v>1320</v>
      </c>
      <c r="V113" s="22">
        <v>3320</v>
      </c>
      <c r="W113" s="22">
        <v>7250</v>
      </c>
      <c r="X113" s="22">
        <v>8880</v>
      </c>
      <c r="Y113" s="22">
        <v>9560</v>
      </c>
    </row>
    <row r="114" spans="1:25" x14ac:dyDescent="0.15">
      <c r="A114" s="5" t="s">
        <v>88</v>
      </c>
      <c r="B114" s="11" t="s">
        <v>41</v>
      </c>
      <c r="C114" s="16" t="s">
        <v>37</v>
      </c>
      <c r="D114" t="s">
        <v>31</v>
      </c>
      <c r="E114" s="22">
        <v>2230</v>
      </c>
      <c r="F114" s="22">
        <v>3350</v>
      </c>
      <c r="G114" s="22">
        <v>4560</v>
      </c>
      <c r="H114" s="22">
        <v>6620</v>
      </c>
      <c r="I114" s="22">
        <v>8410</v>
      </c>
      <c r="J114" s="22">
        <v>7760</v>
      </c>
      <c r="K114" s="22">
        <v>9130</v>
      </c>
      <c r="L114" s="22">
        <v>11800</v>
      </c>
      <c r="M114" s="22">
        <v>13170</v>
      </c>
      <c r="N114" s="22">
        <v>11630</v>
      </c>
      <c r="O114" s="22">
        <v>11200</v>
      </c>
      <c r="P114" s="22">
        <v>10710</v>
      </c>
      <c r="Q114" s="22">
        <v>10320</v>
      </c>
      <c r="R114" s="22">
        <v>10550</v>
      </c>
      <c r="S114" s="22">
        <v>10210</v>
      </c>
      <c r="T114" s="22">
        <v>8370</v>
      </c>
      <c r="U114" s="22">
        <v>180</v>
      </c>
      <c r="V114" s="22">
        <v>4110</v>
      </c>
      <c r="W114" s="22">
        <v>14730</v>
      </c>
      <c r="X114" s="22">
        <v>16580</v>
      </c>
      <c r="Y114" s="22">
        <v>17030</v>
      </c>
    </row>
    <row r="115" spans="1:25" x14ac:dyDescent="0.15">
      <c r="A115" s="5" t="s">
        <v>88</v>
      </c>
      <c r="B115" s="11" t="s">
        <v>41</v>
      </c>
      <c r="C115" s="16" t="s">
        <v>37</v>
      </c>
      <c r="D115" t="s">
        <v>32</v>
      </c>
      <c r="E115" s="22">
        <v>6200</v>
      </c>
      <c r="F115" s="22">
        <v>6760</v>
      </c>
      <c r="G115" s="22">
        <v>6550</v>
      </c>
      <c r="H115" s="22">
        <v>8970</v>
      </c>
      <c r="I115" s="22">
        <v>7690</v>
      </c>
      <c r="J115" s="22">
        <v>7390</v>
      </c>
      <c r="K115" s="22">
        <v>7410</v>
      </c>
      <c r="L115" s="22">
        <v>7130</v>
      </c>
      <c r="M115" s="22">
        <v>7600</v>
      </c>
      <c r="N115" s="22">
        <v>6730</v>
      </c>
      <c r="O115" s="22">
        <v>7640</v>
      </c>
      <c r="P115" s="22">
        <v>9120</v>
      </c>
      <c r="Q115" s="22">
        <v>10490</v>
      </c>
      <c r="R115" s="22">
        <v>10500</v>
      </c>
      <c r="S115" s="22">
        <v>12840</v>
      </c>
      <c r="T115" s="22">
        <v>16420</v>
      </c>
      <c r="U115" s="22">
        <v>1160</v>
      </c>
      <c r="V115" s="22">
        <v>6760</v>
      </c>
      <c r="W115" s="22">
        <v>14840</v>
      </c>
      <c r="X115" s="22">
        <v>12030</v>
      </c>
      <c r="Y115" s="22">
        <v>9120</v>
      </c>
    </row>
    <row r="116" spans="1:25" x14ac:dyDescent="0.15">
      <c r="A116" s="5" t="s">
        <v>88</v>
      </c>
      <c r="B116" s="11" t="s">
        <v>41</v>
      </c>
      <c r="C116" s="16" t="s">
        <v>37</v>
      </c>
      <c r="D116" t="s">
        <v>33</v>
      </c>
      <c r="E116" s="22">
        <v>2020</v>
      </c>
      <c r="F116" s="22">
        <v>1410</v>
      </c>
      <c r="G116" s="22">
        <v>1190</v>
      </c>
      <c r="H116" s="22">
        <v>1140</v>
      </c>
      <c r="I116" s="22">
        <v>1140</v>
      </c>
      <c r="J116" s="22">
        <v>1020</v>
      </c>
      <c r="K116" s="22">
        <v>1310</v>
      </c>
      <c r="L116" s="22">
        <v>1440</v>
      </c>
      <c r="M116" s="22">
        <v>1090</v>
      </c>
      <c r="N116" s="22">
        <v>1290</v>
      </c>
      <c r="O116" s="22">
        <v>1140</v>
      </c>
      <c r="P116" s="22">
        <v>1190</v>
      </c>
      <c r="Q116" s="22">
        <v>1420</v>
      </c>
      <c r="R116" s="22">
        <v>1880</v>
      </c>
      <c r="S116" s="22">
        <v>1870</v>
      </c>
      <c r="T116" s="22">
        <v>3170</v>
      </c>
      <c r="U116" s="22">
        <v>2430</v>
      </c>
      <c r="V116" s="22">
        <v>6160</v>
      </c>
      <c r="W116" s="22">
        <v>8760</v>
      </c>
      <c r="X116" s="22">
        <v>7100</v>
      </c>
      <c r="Y116" s="22">
        <v>5280</v>
      </c>
    </row>
    <row r="117" spans="1:25" x14ac:dyDescent="0.15">
      <c r="A117" s="5" t="s">
        <v>88</v>
      </c>
      <c r="B117" s="11" t="s">
        <v>41</v>
      </c>
      <c r="C117" s="4" t="s">
        <v>34</v>
      </c>
      <c r="D117" s="4" t="s">
        <v>83</v>
      </c>
      <c r="E117" s="23">
        <v>22460</v>
      </c>
      <c r="F117" s="23">
        <v>27030</v>
      </c>
      <c r="G117" s="23">
        <v>32750</v>
      </c>
      <c r="H117" s="23">
        <v>44580</v>
      </c>
      <c r="I117" s="23">
        <v>50560</v>
      </c>
      <c r="J117" s="23">
        <v>38440</v>
      </c>
      <c r="K117" s="23">
        <v>36410</v>
      </c>
      <c r="L117" s="23">
        <v>41180</v>
      </c>
      <c r="M117" s="23">
        <v>43350</v>
      </c>
      <c r="N117" s="23">
        <v>44200</v>
      </c>
      <c r="O117" s="23">
        <v>42080</v>
      </c>
      <c r="P117" s="23">
        <v>43760</v>
      </c>
      <c r="Q117" s="23">
        <v>47740</v>
      </c>
      <c r="R117" s="23">
        <v>48200</v>
      </c>
      <c r="S117" s="23">
        <v>53320</v>
      </c>
      <c r="T117" s="23">
        <v>48570</v>
      </c>
      <c r="U117" s="23">
        <v>5350</v>
      </c>
      <c r="V117" s="23">
        <v>37410</v>
      </c>
      <c r="W117" s="23">
        <v>89190</v>
      </c>
      <c r="X117" s="23">
        <v>74720</v>
      </c>
      <c r="Y117" s="23">
        <v>62940</v>
      </c>
    </row>
    <row r="118" spans="1:25" x14ac:dyDescent="0.15">
      <c r="A118" s="5" t="s">
        <v>88</v>
      </c>
      <c r="B118" s="11" t="s">
        <v>41</v>
      </c>
      <c r="C118" s="5" t="s">
        <v>55</v>
      </c>
      <c r="D118" s="5" t="s">
        <v>55</v>
      </c>
      <c r="E118" s="22">
        <v>14160</v>
      </c>
      <c r="F118" s="22">
        <v>15130</v>
      </c>
      <c r="G118" s="22">
        <v>18380</v>
      </c>
      <c r="H118" s="22">
        <v>21860</v>
      </c>
      <c r="I118" s="22">
        <v>19070</v>
      </c>
      <c r="J118" s="22">
        <v>14120</v>
      </c>
      <c r="K118" s="22">
        <v>19130</v>
      </c>
      <c r="L118" s="22">
        <v>20850</v>
      </c>
      <c r="M118" s="22">
        <v>17490</v>
      </c>
      <c r="N118" s="22">
        <v>12150</v>
      </c>
      <c r="O118" s="22">
        <v>9960</v>
      </c>
      <c r="P118" s="22">
        <v>10340</v>
      </c>
      <c r="Q118" s="22">
        <v>10120</v>
      </c>
      <c r="R118" s="22">
        <v>10040</v>
      </c>
      <c r="S118" s="22">
        <v>10210</v>
      </c>
      <c r="T118" s="22">
        <v>7400</v>
      </c>
      <c r="U118" s="22">
        <v>4140</v>
      </c>
      <c r="V118" s="22">
        <v>7760</v>
      </c>
      <c r="W118" s="22">
        <v>13330</v>
      </c>
      <c r="X118" s="22">
        <v>17900</v>
      </c>
      <c r="Y118" s="22">
        <v>19070</v>
      </c>
    </row>
    <row r="119" spans="1:25" x14ac:dyDescent="0.15">
      <c r="A119" s="5" t="s">
        <v>88</v>
      </c>
      <c r="B119" s="11" t="s">
        <v>41</v>
      </c>
      <c r="C119" s="5" t="s">
        <v>35</v>
      </c>
      <c r="D119" s="5" t="s">
        <v>35</v>
      </c>
      <c r="E119" s="22">
        <v>14010</v>
      </c>
      <c r="F119" s="22">
        <v>14380</v>
      </c>
      <c r="G119" s="22">
        <v>16160</v>
      </c>
      <c r="H119" s="22">
        <v>15570</v>
      </c>
      <c r="I119" s="22">
        <v>16030</v>
      </c>
      <c r="J119" s="22">
        <v>15830</v>
      </c>
      <c r="K119" s="22">
        <v>15240</v>
      </c>
      <c r="L119" s="22">
        <v>14160</v>
      </c>
      <c r="M119" s="22">
        <v>14670</v>
      </c>
      <c r="N119" s="22">
        <v>13500</v>
      </c>
      <c r="O119" s="22">
        <v>13570</v>
      </c>
      <c r="P119" s="22">
        <v>14900</v>
      </c>
      <c r="Q119" s="22">
        <v>15300</v>
      </c>
      <c r="R119" s="22">
        <v>14900</v>
      </c>
      <c r="S119" s="22">
        <v>15530</v>
      </c>
      <c r="T119" s="22">
        <v>19250</v>
      </c>
      <c r="U119" s="22">
        <v>9470</v>
      </c>
      <c r="V119" s="22">
        <v>10790</v>
      </c>
      <c r="W119" s="22">
        <v>11360</v>
      </c>
      <c r="X119" s="22">
        <v>11790</v>
      </c>
      <c r="Y119" s="22">
        <v>12520</v>
      </c>
    </row>
    <row r="120" spans="1:25" x14ac:dyDescent="0.15">
      <c r="A120" s="5" t="s">
        <v>88</v>
      </c>
      <c r="B120" s="11" t="s">
        <v>41</v>
      </c>
      <c r="C120" s="4" t="s">
        <v>54</v>
      </c>
      <c r="D120" s="4" t="s">
        <v>54</v>
      </c>
      <c r="E120" s="23">
        <v>65390</v>
      </c>
      <c r="F120" s="23">
        <v>73070</v>
      </c>
      <c r="G120" s="23">
        <v>86490</v>
      </c>
      <c r="H120" s="23">
        <v>99670</v>
      </c>
      <c r="I120" s="23">
        <v>103110</v>
      </c>
      <c r="J120" s="23">
        <v>84890</v>
      </c>
      <c r="K120" s="23">
        <v>84250</v>
      </c>
      <c r="L120" s="23">
        <v>93210</v>
      </c>
      <c r="M120" s="23">
        <v>92800</v>
      </c>
      <c r="N120" s="23">
        <v>83800</v>
      </c>
      <c r="O120" s="23">
        <v>78980</v>
      </c>
      <c r="P120" s="23">
        <v>83170</v>
      </c>
      <c r="Q120" s="23">
        <v>87820</v>
      </c>
      <c r="R120" s="23">
        <v>85440</v>
      </c>
      <c r="S120" s="23">
        <v>91660</v>
      </c>
      <c r="T120" s="23">
        <v>85590</v>
      </c>
      <c r="U120" s="23">
        <v>23440</v>
      </c>
      <c r="V120" s="23">
        <v>64660</v>
      </c>
      <c r="W120" s="23">
        <v>124280</v>
      </c>
      <c r="X120" s="23">
        <v>116500</v>
      </c>
      <c r="Y120" s="23">
        <v>105940</v>
      </c>
    </row>
    <row r="121" spans="1:25" x14ac:dyDescent="0.15">
      <c r="A121" s="5" t="s">
        <v>88</v>
      </c>
      <c r="B121" s="11" t="s">
        <v>42</v>
      </c>
      <c r="C121" s="16" t="s">
        <v>36</v>
      </c>
      <c r="D121" t="s">
        <v>24</v>
      </c>
      <c r="E121" s="22">
        <v>690</v>
      </c>
      <c r="F121" s="22">
        <v>730</v>
      </c>
      <c r="G121" s="22">
        <v>730</v>
      </c>
      <c r="H121" s="22">
        <v>820</v>
      </c>
      <c r="I121" s="22">
        <v>790</v>
      </c>
      <c r="J121" s="22">
        <v>890</v>
      </c>
      <c r="K121" s="22">
        <v>1010</v>
      </c>
      <c r="L121" s="22">
        <v>940</v>
      </c>
      <c r="M121" s="22">
        <v>950</v>
      </c>
      <c r="N121" s="22">
        <v>1010</v>
      </c>
      <c r="O121" s="22">
        <v>1070</v>
      </c>
      <c r="P121" s="22">
        <v>1000</v>
      </c>
      <c r="Q121" s="22">
        <v>930</v>
      </c>
      <c r="R121" s="22">
        <v>900</v>
      </c>
      <c r="S121" s="22">
        <v>890</v>
      </c>
      <c r="T121" s="22">
        <v>930</v>
      </c>
      <c r="U121" s="22">
        <v>530</v>
      </c>
      <c r="V121" s="22">
        <v>870</v>
      </c>
      <c r="W121" s="22">
        <v>890</v>
      </c>
      <c r="X121" s="22">
        <v>930</v>
      </c>
      <c r="Y121" s="22">
        <v>840</v>
      </c>
    </row>
    <row r="122" spans="1:25" x14ac:dyDescent="0.15">
      <c r="A122" s="5" t="s">
        <v>88</v>
      </c>
      <c r="B122" s="11" t="s">
        <v>42</v>
      </c>
      <c r="C122" s="16" t="s">
        <v>36</v>
      </c>
      <c r="D122" t="s">
        <v>25</v>
      </c>
      <c r="E122" s="22">
        <v>760</v>
      </c>
      <c r="F122" s="22">
        <v>800</v>
      </c>
      <c r="G122" s="22">
        <v>810</v>
      </c>
      <c r="H122" s="22">
        <v>910</v>
      </c>
      <c r="I122" s="22">
        <v>1130</v>
      </c>
      <c r="J122" s="22">
        <v>1290</v>
      </c>
      <c r="K122" s="22">
        <v>1230</v>
      </c>
      <c r="L122" s="22">
        <v>1140</v>
      </c>
      <c r="M122" s="22">
        <v>1150</v>
      </c>
      <c r="N122" s="22">
        <v>1290</v>
      </c>
      <c r="O122" s="22">
        <v>1350</v>
      </c>
      <c r="P122" s="22">
        <v>1210</v>
      </c>
      <c r="Q122" s="22">
        <v>1090</v>
      </c>
      <c r="R122" s="22">
        <v>1050</v>
      </c>
      <c r="S122" s="22">
        <v>910</v>
      </c>
      <c r="T122" s="22">
        <v>910</v>
      </c>
      <c r="U122" s="22">
        <v>710</v>
      </c>
      <c r="V122" s="22">
        <v>800</v>
      </c>
      <c r="W122" s="22">
        <v>680</v>
      </c>
      <c r="X122" s="22">
        <v>740</v>
      </c>
      <c r="Y122" s="22">
        <v>830</v>
      </c>
    </row>
    <row r="123" spans="1:25" x14ac:dyDescent="0.15">
      <c r="A123" s="5" t="s">
        <v>88</v>
      </c>
      <c r="B123" s="11" t="s">
        <v>42</v>
      </c>
      <c r="C123" s="16" t="s">
        <v>36</v>
      </c>
      <c r="D123" t="s">
        <v>47</v>
      </c>
      <c r="E123" s="22">
        <v>10</v>
      </c>
      <c r="F123" s="22">
        <v>10</v>
      </c>
      <c r="G123" s="22">
        <v>10</v>
      </c>
      <c r="H123" s="22">
        <v>20</v>
      </c>
      <c r="I123" s="22">
        <v>10</v>
      </c>
      <c r="J123" s="22">
        <v>20</v>
      </c>
      <c r="K123" s="22">
        <v>10</v>
      </c>
      <c r="L123" s="22">
        <v>10</v>
      </c>
      <c r="M123" s="22">
        <v>10</v>
      </c>
      <c r="N123" s="22">
        <v>10</v>
      </c>
      <c r="O123" s="22">
        <v>20</v>
      </c>
      <c r="P123" s="22">
        <v>20</v>
      </c>
      <c r="Q123" s="22">
        <v>10</v>
      </c>
      <c r="R123" s="22">
        <v>30</v>
      </c>
      <c r="S123" s="22">
        <v>20</v>
      </c>
      <c r="T123" s="22">
        <v>20</v>
      </c>
      <c r="U123" s="22">
        <v>10</v>
      </c>
      <c r="V123" s="22">
        <v>20</v>
      </c>
      <c r="W123" s="22">
        <v>20</v>
      </c>
      <c r="X123" s="22">
        <v>20</v>
      </c>
      <c r="Y123" s="22">
        <v>30</v>
      </c>
    </row>
    <row r="124" spans="1:25" x14ac:dyDescent="0.15">
      <c r="A124" s="5" t="s">
        <v>88</v>
      </c>
      <c r="B124" s="11" t="s">
        <v>42</v>
      </c>
      <c r="C124" s="16" t="s">
        <v>36</v>
      </c>
      <c r="D124" t="s">
        <v>26</v>
      </c>
      <c r="E124" s="22">
        <v>770</v>
      </c>
      <c r="F124" s="22">
        <v>700</v>
      </c>
      <c r="G124" s="22">
        <v>660</v>
      </c>
      <c r="H124" s="22">
        <v>710</v>
      </c>
      <c r="I124" s="22">
        <v>610</v>
      </c>
      <c r="J124" s="22">
        <v>700</v>
      </c>
      <c r="K124" s="22">
        <v>700</v>
      </c>
      <c r="L124" s="22">
        <v>790</v>
      </c>
      <c r="M124" s="22">
        <v>880</v>
      </c>
      <c r="N124" s="22">
        <v>910</v>
      </c>
      <c r="O124" s="22">
        <v>970</v>
      </c>
      <c r="P124" s="22">
        <v>1050</v>
      </c>
      <c r="Q124" s="22">
        <v>1010</v>
      </c>
      <c r="R124" s="22">
        <v>1020</v>
      </c>
      <c r="S124" s="22">
        <v>1210</v>
      </c>
      <c r="T124" s="22">
        <v>1290</v>
      </c>
      <c r="U124" s="22">
        <v>850</v>
      </c>
      <c r="V124" s="22">
        <v>1210</v>
      </c>
      <c r="W124" s="22">
        <v>1340</v>
      </c>
      <c r="X124" s="22">
        <v>1290</v>
      </c>
      <c r="Y124" s="22">
        <v>1310</v>
      </c>
    </row>
    <row r="125" spans="1:25" x14ac:dyDescent="0.15">
      <c r="A125" s="5" t="s">
        <v>88</v>
      </c>
      <c r="B125" s="11" t="s">
        <v>42</v>
      </c>
      <c r="C125" s="4" t="s">
        <v>27</v>
      </c>
      <c r="D125" s="4" t="s">
        <v>83</v>
      </c>
      <c r="E125" s="23">
        <v>2230</v>
      </c>
      <c r="F125" s="23">
        <v>2240</v>
      </c>
      <c r="G125" s="23">
        <v>2200</v>
      </c>
      <c r="H125" s="23">
        <v>2450</v>
      </c>
      <c r="I125" s="23">
        <v>2530</v>
      </c>
      <c r="J125" s="23">
        <v>2910</v>
      </c>
      <c r="K125" s="23">
        <v>2960</v>
      </c>
      <c r="L125" s="23">
        <v>2880</v>
      </c>
      <c r="M125" s="23">
        <v>3000</v>
      </c>
      <c r="N125" s="23">
        <v>3220</v>
      </c>
      <c r="O125" s="23">
        <v>3410</v>
      </c>
      <c r="P125" s="23">
        <v>3280</v>
      </c>
      <c r="Q125" s="23">
        <v>3030</v>
      </c>
      <c r="R125" s="23">
        <v>3000</v>
      </c>
      <c r="S125" s="23">
        <v>3030</v>
      </c>
      <c r="T125" s="23">
        <v>3160</v>
      </c>
      <c r="U125" s="23">
        <v>2110</v>
      </c>
      <c r="V125" s="23">
        <v>2890</v>
      </c>
      <c r="W125" s="23">
        <v>2930</v>
      </c>
      <c r="X125" s="23">
        <v>2980</v>
      </c>
      <c r="Y125" s="23">
        <v>3010</v>
      </c>
    </row>
    <row r="126" spans="1:25" x14ac:dyDescent="0.15">
      <c r="A126" s="5" t="s">
        <v>88</v>
      </c>
      <c r="B126" s="11" t="s">
        <v>42</v>
      </c>
      <c r="C126" s="16" t="s">
        <v>37</v>
      </c>
      <c r="D126" t="s">
        <v>155</v>
      </c>
      <c r="E126" s="22">
        <v>3880</v>
      </c>
      <c r="F126" s="22">
        <v>4850</v>
      </c>
      <c r="G126" s="22">
        <v>4950</v>
      </c>
      <c r="H126" s="22">
        <v>4750</v>
      </c>
      <c r="I126" s="22">
        <v>5490</v>
      </c>
      <c r="J126" s="22">
        <v>7270</v>
      </c>
      <c r="K126" s="22">
        <v>9110</v>
      </c>
      <c r="L126" s="22">
        <v>8750</v>
      </c>
      <c r="M126" s="22">
        <v>8510</v>
      </c>
      <c r="N126" s="22">
        <v>8130</v>
      </c>
      <c r="O126" s="22">
        <v>8440</v>
      </c>
      <c r="P126" s="22">
        <v>7810</v>
      </c>
      <c r="Q126" s="22">
        <v>8190</v>
      </c>
      <c r="R126" s="22">
        <v>9520</v>
      </c>
      <c r="S126" s="22">
        <v>11060</v>
      </c>
      <c r="T126" s="22">
        <v>15360</v>
      </c>
      <c r="U126" s="22">
        <v>8710</v>
      </c>
      <c r="V126" s="22">
        <v>4650</v>
      </c>
      <c r="W126" s="22">
        <v>2620</v>
      </c>
      <c r="X126" s="22">
        <v>5350</v>
      </c>
      <c r="Y126" s="22">
        <v>8320</v>
      </c>
    </row>
    <row r="127" spans="1:25" x14ac:dyDescent="0.15">
      <c r="A127" s="5" t="s">
        <v>88</v>
      </c>
      <c r="B127" s="11" t="s">
        <v>42</v>
      </c>
      <c r="C127" s="16" t="s">
        <v>37</v>
      </c>
      <c r="D127" s="57" t="s">
        <v>48</v>
      </c>
      <c r="E127" s="22">
        <v>450</v>
      </c>
      <c r="F127" s="22">
        <v>450</v>
      </c>
      <c r="G127" s="22">
        <v>420</v>
      </c>
      <c r="H127" s="22">
        <v>530</v>
      </c>
      <c r="I127" s="22">
        <v>750</v>
      </c>
      <c r="J127" s="22">
        <v>1390</v>
      </c>
      <c r="K127" s="22">
        <v>2030</v>
      </c>
      <c r="L127" s="22">
        <v>1570</v>
      </c>
      <c r="M127" s="22">
        <v>1300</v>
      </c>
      <c r="N127" s="22">
        <v>1390</v>
      </c>
      <c r="O127" s="22">
        <v>1440</v>
      </c>
      <c r="P127" s="22">
        <v>1630</v>
      </c>
      <c r="Q127" s="22">
        <v>2290</v>
      </c>
      <c r="R127" s="22">
        <v>2930</v>
      </c>
      <c r="S127" s="22">
        <v>3310</v>
      </c>
      <c r="T127" s="22">
        <v>3950</v>
      </c>
      <c r="U127" s="22">
        <v>1700</v>
      </c>
      <c r="V127" s="22">
        <v>1150</v>
      </c>
      <c r="W127" s="22">
        <v>840</v>
      </c>
      <c r="X127" s="22">
        <v>1470</v>
      </c>
      <c r="Y127" s="22">
        <v>2490</v>
      </c>
    </row>
    <row r="128" spans="1:25" x14ac:dyDescent="0.15">
      <c r="A128" s="5" t="s">
        <v>88</v>
      </c>
      <c r="B128" s="11" t="s">
        <v>42</v>
      </c>
      <c r="C128" s="16" t="s">
        <v>37</v>
      </c>
      <c r="D128" s="57" t="s">
        <v>28</v>
      </c>
      <c r="E128" s="22">
        <v>1700</v>
      </c>
      <c r="F128" s="22">
        <v>2840</v>
      </c>
      <c r="G128" s="22">
        <v>3180</v>
      </c>
      <c r="H128" s="22">
        <v>2910</v>
      </c>
      <c r="I128" s="22">
        <v>3270</v>
      </c>
      <c r="J128" s="22">
        <v>4280</v>
      </c>
      <c r="K128" s="22">
        <v>5420</v>
      </c>
      <c r="L128" s="22">
        <v>5550</v>
      </c>
      <c r="M128" s="22">
        <v>5370</v>
      </c>
      <c r="N128" s="22">
        <v>4770</v>
      </c>
      <c r="O128" s="22">
        <v>4620</v>
      </c>
      <c r="P128" s="22">
        <v>4160</v>
      </c>
      <c r="Q128" s="22">
        <v>4120</v>
      </c>
      <c r="R128" s="22">
        <v>4700</v>
      </c>
      <c r="S128" s="22">
        <v>5850</v>
      </c>
      <c r="T128" s="22">
        <v>9010</v>
      </c>
      <c r="U128" s="22">
        <v>5630</v>
      </c>
      <c r="V128" s="22">
        <v>2670</v>
      </c>
      <c r="W128" s="22">
        <v>1170</v>
      </c>
      <c r="X128" s="22">
        <v>2800</v>
      </c>
      <c r="Y128" s="22">
        <v>4140</v>
      </c>
    </row>
    <row r="129" spans="1:25" x14ac:dyDescent="0.15">
      <c r="A129" s="5" t="s">
        <v>88</v>
      </c>
      <c r="B129" s="11" t="s">
        <v>42</v>
      </c>
      <c r="C129" s="16" t="s">
        <v>37</v>
      </c>
      <c r="D129" s="57" t="s">
        <v>29</v>
      </c>
      <c r="E129" s="22">
        <v>1730</v>
      </c>
      <c r="F129" s="22">
        <v>1560</v>
      </c>
      <c r="G129" s="22">
        <v>1350</v>
      </c>
      <c r="H129" s="22">
        <v>1310</v>
      </c>
      <c r="I129" s="22">
        <v>1470</v>
      </c>
      <c r="J129" s="22">
        <v>1600</v>
      </c>
      <c r="K129" s="22">
        <v>1670</v>
      </c>
      <c r="L129" s="22">
        <v>1630</v>
      </c>
      <c r="M129" s="22">
        <v>1840</v>
      </c>
      <c r="N129" s="22">
        <v>1970</v>
      </c>
      <c r="O129" s="22">
        <v>2380</v>
      </c>
      <c r="P129" s="22">
        <v>2020</v>
      </c>
      <c r="Q129" s="22">
        <v>1770</v>
      </c>
      <c r="R129" s="22">
        <v>1890</v>
      </c>
      <c r="S129" s="22">
        <v>1900</v>
      </c>
      <c r="T129" s="22">
        <v>2400</v>
      </c>
      <c r="U129" s="22">
        <v>1370</v>
      </c>
      <c r="V129" s="22">
        <v>830</v>
      </c>
      <c r="W129" s="22">
        <v>620</v>
      </c>
      <c r="X129" s="22">
        <v>1090</v>
      </c>
      <c r="Y129" s="22">
        <v>1690</v>
      </c>
    </row>
    <row r="130" spans="1:25" x14ac:dyDescent="0.15">
      <c r="A130" s="5" t="s">
        <v>88</v>
      </c>
      <c r="B130" s="11" t="s">
        <v>42</v>
      </c>
      <c r="C130" s="16" t="s">
        <v>37</v>
      </c>
      <c r="D130" t="s">
        <v>30</v>
      </c>
      <c r="E130" s="22">
        <v>710</v>
      </c>
      <c r="F130" s="22">
        <v>890</v>
      </c>
      <c r="G130" s="22">
        <v>1230</v>
      </c>
      <c r="H130" s="22">
        <v>1580</v>
      </c>
      <c r="I130" s="22">
        <v>2030</v>
      </c>
      <c r="J130" s="22">
        <v>2370</v>
      </c>
      <c r="K130" s="22">
        <v>2000</v>
      </c>
      <c r="L130" s="22">
        <v>1900</v>
      </c>
      <c r="M130" s="22">
        <v>3010</v>
      </c>
      <c r="N130" s="22">
        <v>4270</v>
      </c>
      <c r="O130" s="22">
        <v>3880</v>
      </c>
      <c r="P130" s="22">
        <v>3000</v>
      </c>
      <c r="Q130" s="22">
        <v>2120</v>
      </c>
      <c r="R130" s="22">
        <v>1870</v>
      </c>
      <c r="S130" s="22">
        <v>1920</v>
      </c>
      <c r="T130" s="22">
        <v>1400</v>
      </c>
      <c r="U130" s="22">
        <v>1220</v>
      </c>
      <c r="V130" s="22">
        <v>1010</v>
      </c>
      <c r="W130" s="22">
        <v>760</v>
      </c>
      <c r="X130" s="22">
        <v>990</v>
      </c>
      <c r="Y130" s="22">
        <v>1360</v>
      </c>
    </row>
    <row r="131" spans="1:25" x14ac:dyDescent="0.15">
      <c r="A131" s="5" t="s">
        <v>88</v>
      </c>
      <c r="B131" s="11" t="s">
        <v>42</v>
      </c>
      <c r="C131" s="16" t="s">
        <v>37</v>
      </c>
      <c r="D131" t="s">
        <v>31</v>
      </c>
      <c r="E131" s="22">
        <v>730</v>
      </c>
      <c r="F131" s="22">
        <v>640</v>
      </c>
      <c r="G131" s="22">
        <v>1220</v>
      </c>
      <c r="H131" s="22">
        <v>2020</v>
      </c>
      <c r="I131" s="22">
        <v>3100</v>
      </c>
      <c r="J131" s="22">
        <v>4600</v>
      </c>
      <c r="K131" s="22">
        <v>4570</v>
      </c>
      <c r="L131" s="22">
        <v>4230</v>
      </c>
      <c r="M131" s="22">
        <v>5400</v>
      </c>
      <c r="N131" s="22">
        <v>6380</v>
      </c>
      <c r="O131" s="22">
        <v>6670</v>
      </c>
      <c r="P131" s="22">
        <v>6330</v>
      </c>
      <c r="Q131" s="22">
        <v>6030</v>
      </c>
      <c r="R131" s="22">
        <v>5270</v>
      </c>
      <c r="S131" s="22">
        <v>5880</v>
      </c>
      <c r="T131" s="22">
        <v>5860</v>
      </c>
      <c r="U131" s="22">
        <v>1960</v>
      </c>
      <c r="V131" s="22">
        <v>1020</v>
      </c>
      <c r="W131" s="22">
        <v>660</v>
      </c>
      <c r="X131" s="22">
        <v>2680</v>
      </c>
      <c r="Y131" s="22">
        <v>5660</v>
      </c>
    </row>
    <row r="132" spans="1:25" x14ac:dyDescent="0.15">
      <c r="A132" s="5" t="s">
        <v>88</v>
      </c>
      <c r="B132" s="11" t="s">
        <v>42</v>
      </c>
      <c r="C132" s="16" t="s">
        <v>37</v>
      </c>
      <c r="D132" t="s">
        <v>32</v>
      </c>
      <c r="E132" s="22">
        <v>2880</v>
      </c>
      <c r="F132" s="22">
        <v>3550</v>
      </c>
      <c r="G132" s="22">
        <v>2550</v>
      </c>
      <c r="H132" s="22">
        <v>4210</v>
      </c>
      <c r="I132" s="22">
        <v>3350</v>
      </c>
      <c r="J132" s="22">
        <v>2900</v>
      </c>
      <c r="K132" s="22">
        <v>2970</v>
      </c>
      <c r="L132" s="22">
        <v>2530</v>
      </c>
      <c r="M132" s="22">
        <v>2430</v>
      </c>
      <c r="N132" s="22">
        <v>2150</v>
      </c>
      <c r="O132" s="22">
        <v>2130</v>
      </c>
      <c r="P132" s="22">
        <v>3200</v>
      </c>
      <c r="Q132" s="22">
        <v>3110</v>
      </c>
      <c r="R132" s="22">
        <v>3910</v>
      </c>
      <c r="S132" s="22">
        <v>5070</v>
      </c>
      <c r="T132" s="22">
        <v>3020</v>
      </c>
      <c r="U132" s="22">
        <v>2060</v>
      </c>
      <c r="V132" s="22">
        <v>2180</v>
      </c>
      <c r="W132" s="22">
        <v>2970</v>
      </c>
      <c r="X132" s="22">
        <v>2890</v>
      </c>
      <c r="Y132" s="22">
        <v>3380</v>
      </c>
    </row>
    <row r="133" spans="1:25" x14ac:dyDescent="0.15">
      <c r="A133" s="5" t="s">
        <v>88</v>
      </c>
      <c r="B133" s="11" t="s">
        <v>42</v>
      </c>
      <c r="C133" s="16" t="s">
        <v>37</v>
      </c>
      <c r="D133" t="s">
        <v>33</v>
      </c>
      <c r="E133" s="22">
        <v>1600</v>
      </c>
      <c r="F133" s="22">
        <v>1430</v>
      </c>
      <c r="G133" s="22">
        <v>1510</v>
      </c>
      <c r="H133" s="22">
        <v>1910</v>
      </c>
      <c r="I133" s="22">
        <v>2270</v>
      </c>
      <c r="J133" s="22">
        <v>2910</v>
      </c>
      <c r="K133" s="22">
        <v>3280</v>
      </c>
      <c r="L133" s="22">
        <v>3440</v>
      </c>
      <c r="M133" s="22">
        <v>2960</v>
      </c>
      <c r="N133" s="22">
        <v>3320</v>
      </c>
      <c r="O133" s="22">
        <v>3880</v>
      </c>
      <c r="P133" s="22">
        <v>4220</v>
      </c>
      <c r="Q133" s="22">
        <v>3540</v>
      </c>
      <c r="R133" s="22">
        <v>4330</v>
      </c>
      <c r="S133" s="22">
        <v>4920</v>
      </c>
      <c r="T133" s="22">
        <v>5370</v>
      </c>
      <c r="U133" s="22">
        <v>6420</v>
      </c>
      <c r="V133" s="22">
        <v>5730</v>
      </c>
      <c r="W133" s="22">
        <v>5660</v>
      </c>
      <c r="X133" s="22">
        <v>8390</v>
      </c>
      <c r="Y133" s="22">
        <v>8350</v>
      </c>
    </row>
    <row r="134" spans="1:25" x14ac:dyDescent="0.15">
      <c r="A134" s="5" t="s">
        <v>88</v>
      </c>
      <c r="B134" s="11" t="s">
        <v>42</v>
      </c>
      <c r="C134" s="4" t="s">
        <v>34</v>
      </c>
      <c r="D134" s="4" t="s">
        <v>34</v>
      </c>
      <c r="E134" s="23">
        <v>9800</v>
      </c>
      <c r="F134" s="23">
        <v>11360</v>
      </c>
      <c r="G134" s="23">
        <v>11460</v>
      </c>
      <c r="H134" s="23">
        <v>14470</v>
      </c>
      <c r="I134" s="23">
        <v>16250</v>
      </c>
      <c r="J134" s="23">
        <v>20050</v>
      </c>
      <c r="K134" s="23">
        <v>21930</v>
      </c>
      <c r="L134" s="23">
        <v>20840</v>
      </c>
      <c r="M134" s="23">
        <v>22310</v>
      </c>
      <c r="N134" s="23">
        <v>24240</v>
      </c>
      <c r="O134" s="23">
        <v>25000</v>
      </c>
      <c r="P134" s="23">
        <v>24560</v>
      </c>
      <c r="Q134" s="23">
        <v>22980</v>
      </c>
      <c r="R134" s="23">
        <v>24900</v>
      </c>
      <c r="S134" s="23">
        <v>28860</v>
      </c>
      <c r="T134" s="23">
        <v>31010</v>
      </c>
      <c r="U134" s="23">
        <v>20360</v>
      </c>
      <c r="V134" s="23">
        <v>14590</v>
      </c>
      <c r="W134" s="23">
        <v>12670</v>
      </c>
      <c r="X134" s="23">
        <v>20300</v>
      </c>
      <c r="Y134" s="23">
        <v>27070</v>
      </c>
    </row>
    <row r="135" spans="1:25" x14ac:dyDescent="0.15">
      <c r="A135" s="5" t="s">
        <v>88</v>
      </c>
      <c r="B135" s="11" t="s">
        <v>42</v>
      </c>
      <c r="C135" s="5" t="s">
        <v>55</v>
      </c>
      <c r="D135" s="5" t="s">
        <v>55</v>
      </c>
      <c r="E135" s="22">
        <v>5510</v>
      </c>
      <c r="F135" s="22">
        <v>5070</v>
      </c>
      <c r="G135" s="22">
        <v>4960</v>
      </c>
      <c r="H135" s="22">
        <v>5120</v>
      </c>
      <c r="I135" s="22">
        <v>6250</v>
      </c>
      <c r="J135" s="22">
        <v>6840</v>
      </c>
      <c r="K135" s="22">
        <v>6060</v>
      </c>
      <c r="L135" s="22">
        <v>5940</v>
      </c>
      <c r="M135" s="22">
        <v>6960</v>
      </c>
      <c r="N135" s="22">
        <v>9060</v>
      </c>
      <c r="O135" s="22">
        <v>9600</v>
      </c>
      <c r="P135" s="22">
        <v>9520</v>
      </c>
      <c r="Q135" s="22">
        <v>8390</v>
      </c>
      <c r="R135" s="22">
        <v>7760</v>
      </c>
      <c r="S135" s="22">
        <v>7660</v>
      </c>
      <c r="T135" s="22">
        <v>7140</v>
      </c>
      <c r="U135" s="22">
        <v>5990</v>
      </c>
      <c r="V135" s="22">
        <v>4330</v>
      </c>
      <c r="W135" s="22">
        <v>5370</v>
      </c>
      <c r="X135" s="22">
        <v>4870</v>
      </c>
      <c r="Y135" s="22">
        <v>4870</v>
      </c>
    </row>
    <row r="136" spans="1:25" x14ac:dyDescent="0.15">
      <c r="A136" s="5" t="s">
        <v>88</v>
      </c>
      <c r="B136" s="11" t="s">
        <v>42</v>
      </c>
      <c r="C136" s="5" t="s">
        <v>35</v>
      </c>
      <c r="D136" s="5" t="s">
        <v>35</v>
      </c>
      <c r="E136" s="22">
        <v>17180</v>
      </c>
      <c r="F136" s="22">
        <v>17470</v>
      </c>
      <c r="G136" s="22">
        <v>17260</v>
      </c>
      <c r="H136" s="22">
        <v>17630</v>
      </c>
      <c r="I136" s="22">
        <v>15780</v>
      </c>
      <c r="J136" s="22">
        <v>15430</v>
      </c>
      <c r="K136" s="22">
        <v>16060</v>
      </c>
      <c r="L136" s="22">
        <v>14830</v>
      </c>
      <c r="M136" s="22">
        <v>15680</v>
      </c>
      <c r="N136" s="22">
        <v>17290</v>
      </c>
      <c r="O136" s="22">
        <v>18760</v>
      </c>
      <c r="P136" s="22">
        <v>18730</v>
      </c>
      <c r="Q136" s="22">
        <v>17510</v>
      </c>
      <c r="R136" s="22">
        <v>16640</v>
      </c>
      <c r="S136" s="22">
        <v>16620</v>
      </c>
      <c r="T136" s="22">
        <v>11210</v>
      </c>
      <c r="U136" s="22">
        <v>7210</v>
      </c>
      <c r="V136" s="22">
        <v>12290</v>
      </c>
      <c r="W136" s="22">
        <v>16680</v>
      </c>
      <c r="X136" s="22">
        <v>16620</v>
      </c>
      <c r="Y136" s="22">
        <v>15250</v>
      </c>
    </row>
    <row r="137" spans="1:25" x14ac:dyDescent="0.15">
      <c r="A137" s="5" t="s">
        <v>88</v>
      </c>
      <c r="B137" s="11" t="s">
        <v>42</v>
      </c>
      <c r="C137" s="4" t="s">
        <v>54</v>
      </c>
      <c r="D137" s="4" t="s">
        <v>54</v>
      </c>
      <c r="E137" s="23">
        <v>38680</v>
      </c>
      <c r="F137" s="23">
        <v>40340</v>
      </c>
      <c r="G137" s="23">
        <v>40350</v>
      </c>
      <c r="H137" s="23">
        <v>45760</v>
      </c>
      <c r="I137" s="23">
        <v>43800</v>
      </c>
      <c r="J137" s="23">
        <v>49070</v>
      </c>
      <c r="K137" s="23">
        <v>49620</v>
      </c>
      <c r="L137" s="23">
        <v>46670</v>
      </c>
      <c r="M137" s="23">
        <v>50970</v>
      </c>
      <c r="N137" s="23">
        <v>56580</v>
      </c>
      <c r="O137" s="23">
        <v>58540</v>
      </c>
      <c r="P137" s="23">
        <v>58220</v>
      </c>
      <c r="Q137" s="23">
        <v>53750</v>
      </c>
      <c r="R137" s="23">
        <v>57700</v>
      </c>
      <c r="S137" s="23">
        <v>59920</v>
      </c>
      <c r="T137" s="23">
        <v>57620</v>
      </c>
      <c r="U137" s="23">
        <v>36300</v>
      </c>
      <c r="V137" s="23">
        <v>34100</v>
      </c>
      <c r="W137" s="23">
        <v>37660</v>
      </c>
      <c r="X137" s="23">
        <v>44770</v>
      </c>
      <c r="Y137" s="23">
        <v>50190</v>
      </c>
    </row>
    <row r="138" spans="1:25" x14ac:dyDescent="0.15">
      <c r="A138" s="5" t="s">
        <v>188</v>
      </c>
      <c r="B138" s="11" t="s">
        <v>41</v>
      </c>
      <c r="C138" s="16" t="s">
        <v>36</v>
      </c>
      <c r="D138" t="s">
        <v>24</v>
      </c>
      <c r="E138" s="22">
        <v>1230</v>
      </c>
      <c r="F138" s="22">
        <v>1360</v>
      </c>
      <c r="G138" s="22">
        <v>1590</v>
      </c>
      <c r="H138" s="22">
        <v>1560</v>
      </c>
      <c r="I138" s="22">
        <v>1660</v>
      </c>
      <c r="J138" s="22">
        <v>1840</v>
      </c>
      <c r="K138" s="22">
        <v>1690</v>
      </c>
      <c r="L138" s="22">
        <v>1840</v>
      </c>
      <c r="M138" s="22">
        <v>1980</v>
      </c>
      <c r="N138" s="22">
        <v>2090</v>
      </c>
      <c r="O138" s="22">
        <v>1960</v>
      </c>
      <c r="P138" s="22">
        <v>1800</v>
      </c>
      <c r="Q138" s="22">
        <v>1650</v>
      </c>
      <c r="R138" s="22">
        <v>1550</v>
      </c>
      <c r="S138" s="22">
        <v>1390</v>
      </c>
      <c r="T138" s="22">
        <v>1230</v>
      </c>
      <c r="U138" s="22">
        <v>770</v>
      </c>
      <c r="V138" s="22">
        <v>1380</v>
      </c>
      <c r="W138" s="22">
        <v>1220</v>
      </c>
      <c r="X138" s="22">
        <v>1530</v>
      </c>
      <c r="Y138" s="22">
        <v>1630</v>
      </c>
    </row>
    <row r="139" spans="1:25" x14ac:dyDescent="0.15">
      <c r="A139" s="5" t="s">
        <v>188</v>
      </c>
      <c r="B139" s="11" t="s">
        <v>41</v>
      </c>
      <c r="C139" s="16" t="s">
        <v>36</v>
      </c>
      <c r="D139" t="s">
        <v>25</v>
      </c>
      <c r="E139" s="22">
        <v>2550</v>
      </c>
      <c r="F139" s="22">
        <v>4530</v>
      </c>
      <c r="G139" s="22">
        <v>5220</v>
      </c>
      <c r="H139" s="22">
        <v>5320</v>
      </c>
      <c r="I139" s="22">
        <v>4710</v>
      </c>
      <c r="J139" s="22">
        <v>6040</v>
      </c>
      <c r="K139" s="22">
        <v>3230</v>
      </c>
      <c r="L139" s="22">
        <v>4930</v>
      </c>
      <c r="M139" s="22">
        <v>4120</v>
      </c>
      <c r="N139" s="22">
        <v>3760</v>
      </c>
      <c r="O139" s="22">
        <v>4240</v>
      </c>
      <c r="P139" s="22">
        <v>3820</v>
      </c>
      <c r="Q139" s="22">
        <v>3800</v>
      </c>
      <c r="R139" s="22">
        <v>4110</v>
      </c>
      <c r="S139" s="22">
        <v>4090</v>
      </c>
      <c r="T139" s="22">
        <v>3340</v>
      </c>
      <c r="U139" s="22">
        <v>780</v>
      </c>
      <c r="V139" s="22">
        <v>2870</v>
      </c>
      <c r="W139" s="22">
        <v>4090</v>
      </c>
      <c r="X139" s="22">
        <v>4370</v>
      </c>
      <c r="Y139" s="22">
        <v>4430</v>
      </c>
    </row>
    <row r="140" spans="1:25" x14ac:dyDescent="0.15">
      <c r="A140" s="5" t="s">
        <v>188</v>
      </c>
      <c r="B140" s="11" t="s">
        <v>41</v>
      </c>
      <c r="C140" s="16" t="s">
        <v>36</v>
      </c>
      <c r="D140" t="s">
        <v>47</v>
      </c>
      <c r="E140" s="22">
        <v>1220</v>
      </c>
      <c r="F140" s="22">
        <v>1100</v>
      </c>
      <c r="G140" s="22">
        <v>1220</v>
      </c>
      <c r="H140" s="22">
        <v>840</v>
      </c>
      <c r="I140" s="22">
        <v>1050</v>
      </c>
      <c r="J140" s="22">
        <v>990</v>
      </c>
      <c r="K140" s="22">
        <v>1150</v>
      </c>
      <c r="L140" s="22">
        <v>960</v>
      </c>
      <c r="M140" s="22">
        <v>720</v>
      </c>
      <c r="N140" s="22">
        <v>1230</v>
      </c>
      <c r="O140" s="22">
        <v>790</v>
      </c>
      <c r="P140" s="22">
        <v>1080</v>
      </c>
      <c r="Q140" s="22">
        <v>1440</v>
      </c>
      <c r="R140" s="22">
        <v>860</v>
      </c>
      <c r="S140" s="22">
        <v>1000</v>
      </c>
      <c r="T140" s="22">
        <v>960</v>
      </c>
      <c r="U140" s="22">
        <v>90</v>
      </c>
      <c r="V140" s="22">
        <v>580</v>
      </c>
      <c r="W140" s="22">
        <v>1280</v>
      </c>
      <c r="X140" s="22">
        <v>1530</v>
      </c>
      <c r="Y140" s="22">
        <v>1280</v>
      </c>
    </row>
    <row r="141" spans="1:25" x14ac:dyDescent="0.15">
      <c r="A141" s="5" t="s">
        <v>188</v>
      </c>
      <c r="B141" s="11" t="s">
        <v>41</v>
      </c>
      <c r="C141" s="16" t="s">
        <v>36</v>
      </c>
      <c r="D141" t="s">
        <v>26</v>
      </c>
      <c r="E141" s="22">
        <v>140</v>
      </c>
      <c r="F141" s="22">
        <v>130</v>
      </c>
      <c r="G141" s="22">
        <v>170</v>
      </c>
      <c r="H141" s="22">
        <v>150</v>
      </c>
      <c r="I141" s="22">
        <v>170</v>
      </c>
      <c r="J141" s="22">
        <v>140</v>
      </c>
      <c r="K141" s="22">
        <v>160</v>
      </c>
      <c r="L141" s="22">
        <v>170</v>
      </c>
      <c r="M141" s="22">
        <v>210</v>
      </c>
      <c r="N141" s="22">
        <v>190</v>
      </c>
      <c r="O141" s="22">
        <v>200</v>
      </c>
      <c r="P141" s="22">
        <v>220</v>
      </c>
      <c r="Q141" s="22">
        <v>230</v>
      </c>
      <c r="R141" s="22">
        <v>200</v>
      </c>
      <c r="S141" s="22">
        <v>280</v>
      </c>
      <c r="T141" s="22">
        <v>400</v>
      </c>
      <c r="U141" s="22">
        <v>210</v>
      </c>
      <c r="V141" s="22">
        <v>340</v>
      </c>
      <c r="W141" s="22">
        <v>360</v>
      </c>
      <c r="X141" s="22">
        <v>370</v>
      </c>
      <c r="Y141" s="22">
        <v>320</v>
      </c>
    </row>
    <row r="142" spans="1:25" x14ac:dyDescent="0.15">
      <c r="A142" s="5" t="s">
        <v>188</v>
      </c>
      <c r="B142" s="11" t="s">
        <v>41</v>
      </c>
      <c r="C142" s="4" t="s">
        <v>27</v>
      </c>
      <c r="D142" s="4" t="s">
        <v>83</v>
      </c>
      <c r="E142" s="23">
        <v>5130</v>
      </c>
      <c r="F142" s="23">
        <v>7120</v>
      </c>
      <c r="G142" s="23">
        <v>8190</v>
      </c>
      <c r="H142" s="23">
        <v>7870</v>
      </c>
      <c r="I142" s="23">
        <v>7590</v>
      </c>
      <c r="J142" s="23">
        <v>9010</v>
      </c>
      <c r="K142" s="23">
        <v>6230</v>
      </c>
      <c r="L142" s="23">
        <v>7900</v>
      </c>
      <c r="M142" s="23">
        <v>7030</v>
      </c>
      <c r="N142" s="23">
        <v>7270</v>
      </c>
      <c r="O142" s="23">
        <v>7180</v>
      </c>
      <c r="P142" s="23">
        <v>6930</v>
      </c>
      <c r="Q142" s="23">
        <v>7120</v>
      </c>
      <c r="R142" s="23">
        <v>6720</v>
      </c>
      <c r="S142" s="23">
        <v>6760</v>
      </c>
      <c r="T142" s="23">
        <v>5930</v>
      </c>
      <c r="U142" s="23">
        <v>1860</v>
      </c>
      <c r="V142" s="23">
        <v>5170</v>
      </c>
      <c r="W142" s="23">
        <v>6950</v>
      </c>
      <c r="X142" s="23">
        <v>7790</v>
      </c>
      <c r="Y142" s="23">
        <v>7660</v>
      </c>
    </row>
    <row r="143" spans="1:25" x14ac:dyDescent="0.15">
      <c r="A143" s="5" t="s">
        <v>188</v>
      </c>
      <c r="B143" s="11" t="s">
        <v>41</v>
      </c>
      <c r="C143" s="16" t="s">
        <v>37</v>
      </c>
      <c r="D143" t="s">
        <v>155</v>
      </c>
      <c r="E143" s="22">
        <v>4160</v>
      </c>
      <c r="F143" s="22">
        <v>4670</v>
      </c>
      <c r="G143" s="22">
        <v>6080</v>
      </c>
      <c r="H143" s="22">
        <v>7170</v>
      </c>
      <c r="I143" s="22">
        <v>9390</v>
      </c>
      <c r="J143" s="22">
        <v>7100</v>
      </c>
      <c r="K143" s="22">
        <v>4930</v>
      </c>
      <c r="L143" s="22">
        <v>4850</v>
      </c>
      <c r="M143" s="22">
        <v>5210</v>
      </c>
      <c r="N143" s="22">
        <v>6640</v>
      </c>
      <c r="O143" s="22">
        <v>7100</v>
      </c>
      <c r="P143" s="22">
        <v>7420</v>
      </c>
      <c r="Q143" s="22">
        <v>7500</v>
      </c>
      <c r="R143" s="22">
        <v>7790</v>
      </c>
      <c r="S143" s="22">
        <v>8680</v>
      </c>
      <c r="T143" s="22">
        <v>7700</v>
      </c>
      <c r="U143" s="22">
        <v>80</v>
      </c>
      <c r="V143" s="22">
        <v>9050</v>
      </c>
      <c r="W143" s="22">
        <v>16440</v>
      </c>
      <c r="X143" s="22">
        <v>12280</v>
      </c>
      <c r="Y143" s="22">
        <v>8930</v>
      </c>
    </row>
    <row r="144" spans="1:25" x14ac:dyDescent="0.15">
      <c r="A144" s="5" t="s">
        <v>188</v>
      </c>
      <c r="B144" s="11" t="s">
        <v>41</v>
      </c>
      <c r="C144" s="16" t="s">
        <v>37</v>
      </c>
      <c r="D144" s="57" t="s">
        <v>48</v>
      </c>
      <c r="E144" s="22">
        <v>240</v>
      </c>
      <c r="F144" s="22">
        <v>240</v>
      </c>
      <c r="G144" s="22">
        <v>360</v>
      </c>
      <c r="H144" s="22">
        <v>860</v>
      </c>
      <c r="I144" s="22">
        <v>2650</v>
      </c>
      <c r="J144" s="22">
        <v>1290</v>
      </c>
      <c r="K144" s="22">
        <v>400</v>
      </c>
      <c r="L144" s="22">
        <v>440</v>
      </c>
      <c r="M144" s="22">
        <v>320</v>
      </c>
      <c r="N144" s="22">
        <v>360</v>
      </c>
      <c r="O144" s="22">
        <v>330</v>
      </c>
      <c r="P144" s="22">
        <v>600</v>
      </c>
      <c r="Q144" s="22">
        <v>630</v>
      </c>
      <c r="R144" s="22">
        <v>740</v>
      </c>
      <c r="S144" s="22">
        <v>820</v>
      </c>
      <c r="T144" s="22">
        <v>570</v>
      </c>
      <c r="U144" s="22">
        <v>10</v>
      </c>
      <c r="V144" s="22">
        <v>1010</v>
      </c>
      <c r="W144" s="22">
        <v>1650</v>
      </c>
      <c r="X144" s="22">
        <v>970</v>
      </c>
      <c r="Y144" s="22">
        <v>470</v>
      </c>
    </row>
    <row r="145" spans="1:25" x14ac:dyDescent="0.15">
      <c r="A145" s="5" t="s">
        <v>188</v>
      </c>
      <c r="B145" s="11" t="s">
        <v>41</v>
      </c>
      <c r="C145" s="16" t="s">
        <v>37</v>
      </c>
      <c r="D145" s="57" t="s">
        <v>28</v>
      </c>
      <c r="E145" s="22">
        <v>2380</v>
      </c>
      <c r="F145" s="22">
        <v>3050</v>
      </c>
      <c r="G145" s="22">
        <v>3860</v>
      </c>
      <c r="H145" s="22">
        <v>4570</v>
      </c>
      <c r="I145" s="22">
        <v>5120</v>
      </c>
      <c r="J145" s="22">
        <v>4220</v>
      </c>
      <c r="K145" s="22">
        <v>3090</v>
      </c>
      <c r="L145" s="22">
        <v>2930</v>
      </c>
      <c r="M145" s="22">
        <v>3400</v>
      </c>
      <c r="N145" s="22">
        <v>4370</v>
      </c>
      <c r="O145" s="22">
        <v>5050</v>
      </c>
      <c r="P145" s="22">
        <v>5180</v>
      </c>
      <c r="Q145" s="22">
        <v>5360</v>
      </c>
      <c r="R145" s="22">
        <v>5530</v>
      </c>
      <c r="S145" s="22">
        <v>6330</v>
      </c>
      <c r="T145" s="22">
        <v>5800</v>
      </c>
      <c r="U145" s="22">
        <v>40</v>
      </c>
      <c r="V145" s="22">
        <v>6750</v>
      </c>
      <c r="W145" s="22">
        <v>11420</v>
      </c>
      <c r="X145" s="22">
        <v>8960</v>
      </c>
      <c r="Y145" s="22">
        <v>7060</v>
      </c>
    </row>
    <row r="146" spans="1:25" x14ac:dyDescent="0.15">
      <c r="A146" s="5" t="s">
        <v>188</v>
      </c>
      <c r="B146" s="11" t="s">
        <v>41</v>
      </c>
      <c r="C146" s="16" t="s">
        <v>37</v>
      </c>
      <c r="D146" s="57" t="s">
        <v>29</v>
      </c>
      <c r="E146" s="22">
        <v>1540</v>
      </c>
      <c r="F146" s="22">
        <v>1390</v>
      </c>
      <c r="G146" s="22">
        <v>1870</v>
      </c>
      <c r="H146" s="22">
        <v>1740</v>
      </c>
      <c r="I146" s="22">
        <v>1620</v>
      </c>
      <c r="J146" s="22">
        <v>1600</v>
      </c>
      <c r="K146" s="22">
        <v>1440</v>
      </c>
      <c r="L146" s="22">
        <v>1480</v>
      </c>
      <c r="M146" s="22">
        <v>1490</v>
      </c>
      <c r="N146" s="22">
        <v>1900</v>
      </c>
      <c r="O146" s="22">
        <v>1720</v>
      </c>
      <c r="P146" s="22">
        <v>1640</v>
      </c>
      <c r="Q146" s="22">
        <v>1510</v>
      </c>
      <c r="R146" s="22">
        <v>1520</v>
      </c>
      <c r="S146" s="22">
        <v>1520</v>
      </c>
      <c r="T146" s="22">
        <v>1330</v>
      </c>
      <c r="U146" s="22">
        <v>30</v>
      </c>
      <c r="V146" s="22">
        <v>1290</v>
      </c>
      <c r="W146" s="22">
        <v>3380</v>
      </c>
      <c r="X146" s="22">
        <v>2350</v>
      </c>
      <c r="Y146" s="22">
        <v>1410</v>
      </c>
    </row>
    <row r="147" spans="1:25" x14ac:dyDescent="0.15">
      <c r="A147" s="5" t="s">
        <v>188</v>
      </c>
      <c r="B147" s="11" t="s">
        <v>41</v>
      </c>
      <c r="C147" s="16" t="s">
        <v>37</v>
      </c>
      <c r="D147" t="s">
        <v>30</v>
      </c>
      <c r="E147" s="22">
        <v>740</v>
      </c>
      <c r="F147" s="22">
        <v>1520</v>
      </c>
      <c r="G147" s="22">
        <v>1700</v>
      </c>
      <c r="H147" s="22">
        <v>1910</v>
      </c>
      <c r="I147" s="22">
        <v>2070</v>
      </c>
      <c r="J147" s="22">
        <v>1280</v>
      </c>
      <c r="K147" s="22">
        <v>1370</v>
      </c>
      <c r="L147" s="22">
        <v>1630</v>
      </c>
      <c r="M147" s="22">
        <v>1640</v>
      </c>
      <c r="N147" s="22">
        <v>1430</v>
      </c>
      <c r="O147" s="22">
        <v>1200</v>
      </c>
      <c r="P147" s="22">
        <v>1040</v>
      </c>
      <c r="Q147" s="22">
        <v>930</v>
      </c>
      <c r="R147" s="22">
        <v>1010</v>
      </c>
      <c r="S147" s="22">
        <v>1060</v>
      </c>
      <c r="T147" s="22">
        <v>720</v>
      </c>
      <c r="U147" s="22">
        <v>340</v>
      </c>
      <c r="V147" s="22">
        <v>890</v>
      </c>
      <c r="W147" s="22">
        <v>1670</v>
      </c>
      <c r="X147" s="22">
        <v>1620</v>
      </c>
      <c r="Y147" s="22">
        <v>1810</v>
      </c>
    </row>
    <row r="148" spans="1:25" x14ac:dyDescent="0.15">
      <c r="A148" s="5" t="s">
        <v>188</v>
      </c>
      <c r="B148" s="11" t="s">
        <v>41</v>
      </c>
      <c r="C148" s="16" t="s">
        <v>37</v>
      </c>
      <c r="D148" t="s">
        <v>31</v>
      </c>
      <c r="E148" s="22">
        <v>250</v>
      </c>
      <c r="F148" s="22">
        <v>320</v>
      </c>
      <c r="G148" s="22">
        <v>470</v>
      </c>
      <c r="H148" s="22">
        <v>570</v>
      </c>
      <c r="I148" s="22">
        <v>690</v>
      </c>
      <c r="J148" s="22">
        <v>710</v>
      </c>
      <c r="K148" s="22">
        <v>880</v>
      </c>
      <c r="L148" s="22">
        <v>1550</v>
      </c>
      <c r="M148" s="22">
        <v>1890</v>
      </c>
      <c r="N148" s="22">
        <v>1820</v>
      </c>
      <c r="O148" s="22">
        <v>1610</v>
      </c>
      <c r="P148" s="22">
        <v>1390</v>
      </c>
      <c r="Q148" s="22">
        <v>1210</v>
      </c>
      <c r="R148" s="22">
        <v>1070</v>
      </c>
      <c r="S148" s="22">
        <v>1120</v>
      </c>
      <c r="T148" s="22">
        <v>1050</v>
      </c>
      <c r="U148" s="22">
        <v>30</v>
      </c>
      <c r="V148" s="22">
        <v>590</v>
      </c>
      <c r="W148" s="22">
        <v>1960</v>
      </c>
      <c r="X148" s="22">
        <v>2190</v>
      </c>
      <c r="Y148" s="22">
        <v>2160</v>
      </c>
    </row>
    <row r="149" spans="1:25" x14ac:dyDescent="0.15">
      <c r="A149" s="5" t="s">
        <v>188</v>
      </c>
      <c r="B149" s="11" t="s">
        <v>41</v>
      </c>
      <c r="C149" s="16" t="s">
        <v>37</v>
      </c>
      <c r="D149" t="s">
        <v>32</v>
      </c>
      <c r="E149" s="22">
        <v>1200</v>
      </c>
      <c r="F149" s="22">
        <v>1300</v>
      </c>
      <c r="G149" s="22">
        <v>1280</v>
      </c>
      <c r="H149" s="22">
        <v>1710</v>
      </c>
      <c r="I149" s="22">
        <v>1480</v>
      </c>
      <c r="J149" s="22">
        <v>1370</v>
      </c>
      <c r="K149" s="22">
        <v>1600</v>
      </c>
      <c r="L149" s="22">
        <v>1670</v>
      </c>
      <c r="M149" s="22">
        <v>1680</v>
      </c>
      <c r="N149" s="22">
        <v>1790</v>
      </c>
      <c r="O149" s="22">
        <v>1940</v>
      </c>
      <c r="P149" s="22">
        <v>2150</v>
      </c>
      <c r="Q149" s="22">
        <v>2310</v>
      </c>
      <c r="R149" s="22">
        <v>2630</v>
      </c>
      <c r="S149" s="22">
        <v>3910</v>
      </c>
      <c r="T149" s="22">
        <v>6050</v>
      </c>
      <c r="U149" s="22">
        <v>290</v>
      </c>
      <c r="V149" s="22">
        <v>2580</v>
      </c>
      <c r="W149" s="22">
        <v>5000</v>
      </c>
      <c r="X149" s="22">
        <v>3650</v>
      </c>
      <c r="Y149" s="22">
        <v>2700</v>
      </c>
    </row>
    <row r="150" spans="1:25" x14ac:dyDescent="0.15">
      <c r="A150" s="5" t="s">
        <v>188</v>
      </c>
      <c r="B150" s="11" t="s">
        <v>41</v>
      </c>
      <c r="C150" s="16" t="s">
        <v>37</v>
      </c>
      <c r="D150" t="s">
        <v>33</v>
      </c>
      <c r="E150" s="22">
        <v>590</v>
      </c>
      <c r="F150" s="22">
        <v>570</v>
      </c>
      <c r="G150" s="22">
        <v>530</v>
      </c>
      <c r="H150" s="22">
        <v>510</v>
      </c>
      <c r="I150" s="22">
        <v>340</v>
      </c>
      <c r="J150" s="22">
        <v>320</v>
      </c>
      <c r="K150" s="22">
        <v>300</v>
      </c>
      <c r="L150" s="22">
        <v>300</v>
      </c>
      <c r="M150" s="22">
        <v>390</v>
      </c>
      <c r="N150" s="22">
        <v>290</v>
      </c>
      <c r="O150" s="22">
        <v>330</v>
      </c>
      <c r="P150" s="22">
        <v>370</v>
      </c>
      <c r="Q150" s="22">
        <v>430</v>
      </c>
      <c r="R150" s="22">
        <v>560</v>
      </c>
      <c r="S150" s="22">
        <v>680</v>
      </c>
      <c r="T150" s="22">
        <v>1080</v>
      </c>
      <c r="U150" s="22">
        <v>720</v>
      </c>
      <c r="V150" s="22">
        <v>1730</v>
      </c>
      <c r="W150" s="22">
        <v>2830</v>
      </c>
      <c r="X150" s="22">
        <v>2000</v>
      </c>
      <c r="Y150" s="22">
        <v>1890</v>
      </c>
    </row>
    <row r="151" spans="1:25" x14ac:dyDescent="0.15">
      <c r="A151" s="5" t="s">
        <v>188</v>
      </c>
      <c r="B151" s="11" t="s">
        <v>41</v>
      </c>
      <c r="C151" s="4" t="s">
        <v>34</v>
      </c>
      <c r="D151" s="4" t="s">
        <v>83</v>
      </c>
      <c r="E151" s="23">
        <v>6930</v>
      </c>
      <c r="F151" s="23">
        <v>8380</v>
      </c>
      <c r="G151" s="23">
        <v>10060</v>
      </c>
      <c r="H151" s="23">
        <v>11860</v>
      </c>
      <c r="I151" s="23">
        <v>13960</v>
      </c>
      <c r="J151" s="23">
        <v>10770</v>
      </c>
      <c r="K151" s="23">
        <v>9070</v>
      </c>
      <c r="L151" s="23">
        <v>10000</v>
      </c>
      <c r="M151" s="23">
        <v>10810</v>
      </c>
      <c r="N151" s="23">
        <v>11960</v>
      </c>
      <c r="O151" s="23">
        <v>12180</v>
      </c>
      <c r="P151" s="23">
        <v>12370</v>
      </c>
      <c r="Q151" s="23">
        <v>12380</v>
      </c>
      <c r="R151" s="23">
        <v>13060</v>
      </c>
      <c r="S151" s="23">
        <v>15450</v>
      </c>
      <c r="T151" s="23">
        <v>16610</v>
      </c>
      <c r="U151" s="23">
        <v>1450</v>
      </c>
      <c r="V151" s="23">
        <v>14830</v>
      </c>
      <c r="W151" s="23">
        <v>27910</v>
      </c>
      <c r="X151" s="23">
        <v>21740</v>
      </c>
      <c r="Y151" s="23">
        <v>17490</v>
      </c>
    </row>
    <row r="152" spans="1:25" x14ac:dyDescent="0.15">
      <c r="A152" s="5" t="s">
        <v>188</v>
      </c>
      <c r="B152" s="11" t="s">
        <v>41</v>
      </c>
      <c r="C152" s="5" t="s">
        <v>55</v>
      </c>
      <c r="D152" s="5" t="s">
        <v>55</v>
      </c>
      <c r="E152" s="22">
        <v>740</v>
      </c>
      <c r="F152" s="22">
        <v>730</v>
      </c>
      <c r="G152" s="22">
        <v>780</v>
      </c>
      <c r="H152" s="22">
        <v>960</v>
      </c>
      <c r="I152" s="22">
        <v>960</v>
      </c>
      <c r="J152" s="22">
        <v>760</v>
      </c>
      <c r="K152" s="22">
        <v>980</v>
      </c>
      <c r="L152" s="22">
        <v>1180</v>
      </c>
      <c r="M152" s="22">
        <v>880</v>
      </c>
      <c r="N152" s="22">
        <v>610</v>
      </c>
      <c r="O152" s="22">
        <v>520</v>
      </c>
      <c r="P152" s="22">
        <v>540</v>
      </c>
      <c r="Q152" s="22">
        <v>540</v>
      </c>
      <c r="R152" s="22">
        <v>550</v>
      </c>
      <c r="S152" s="22">
        <v>550</v>
      </c>
      <c r="T152" s="22">
        <v>410</v>
      </c>
      <c r="U152" s="22">
        <v>270</v>
      </c>
      <c r="V152" s="22">
        <v>430</v>
      </c>
      <c r="W152" s="22">
        <v>800</v>
      </c>
      <c r="X152" s="22">
        <v>1020</v>
      </c>
      <c r="Y152" s="22">
        <v>1090</v>
      </c>
    </row>
    <row r="153" spans="1:25" x14ac:dyDescent="0.15">
      <c r="A153" s="5" t="s">
        <v>188</v>
      </c>
      <c r="B153" s="11" t="s">
        <v>41</v>
      </c>
      <c r="C153" s="5" t="s">
        <v>35</v>
      </c>
      <c r="D153" s="5" t="s">
        <v>35</v>
      </c>
      <c r="E153" s="22">
        <v>3530</v>
      </c>
      <c r="F153" s="22">
        <v>3770</v>
      </c>
      <c r="G153" s="22">
        <v>3930</v>
      </c>
      <c r="H153" s="22">
        <v>3970</v>
      </c>
      <c r="I153" s="22">
        <v>4370</v>
      </c>
      <c r="J153" s="22">
        <v>3860</v>
      </c>
      <c r="K153" s="22">
        <v>3580</v>
      </c>
      <c r="L153" s="22">
        <v>3400</v>
      </c>
      <c r="M153" s="22">
        <v>3380</v>
      </c>
      <c r="N153" s="22">
        <v>3420</v>
      </c>
      <c r="O153" s="22">
        <v>3270</v>
      </c>
      <c r="P153" s="22">
        <v>3370</v>
      </c>
      <c r="Q153" s="22">
        <v>3610</v>
      </c>
      <c r="R153" s="22">
        <v>3620</v>
      </c>
      <c r="S153" s="22">
        <v>3760</v>
      </c>
      <c r="T153" s="22">
        <v>4690</v>
      </c>
      <c r="U153" s="22">
        <v>2420</v>
      </c>
      <c r="V153" s="22">
        <v>2640</v>
      </c>
      <c r="W153" s="22">
        <v>2470</v>
      </c>
      <c r="X153" s="22">
        <v>2470</v>
      </c>
      <c r="Y153" s="22">
        <v>2870</v>
      </c>
    </row>
    <row r="154" spans="1:25" x14ac:dyDescent="0.15">
      <c r="A154" s="5" t="s">
        <v>188</v>
      </c>
      <c r="B154" s="11" t="s">
        <v>41</v>
      </c>
      <c r="C154" s="4" t="s">
        <v>54</v>
      </c>
      <c r="D154" s="4" t="s">
        <v>54</v>
      </c>
      <c r="E154" s="23">
        <v>16620</v>
      </c>
      <c r="F154" s="23">
        <v>20550</v>
      </c>
      <c r="G154" s="23">
        <v>23490</v>
      </c>
      <c r="H154" s="23">
        <v>25160</v>
      </c>
      <c r="I154" s="23">
        <v>27260</v>
      </c>
      <c r="J154" s="23">
        <v>24820</v>
      </c>
      <c r="K154" s="23">
        <v>20160</v>
      </c>
      <c r="L154" s="23">
        <v>22980</v>
      </c>
      <c r="M154" s="23">
        <v>22580</v>
      </c>
      <c r="N154" s="23">
        <v>23620</v>
      </c>
      <c r="O154" s="23">
        <v>23280</v>
      </c>
      <c r="P154" s="23">
        <v>23410</v>
      </c>
      <c r="Q154" s="23">
        <v>23820</v>
      </c>
      <c r="R154" s="23">
        <v>24100</v>
      </c>
      <c r="S154" s="23">
        <v>26650</v>
      </c>
      <c r="T154" s="23">
        <v>27740</v>
      </c>
      <c r="U154" s="23">
        <v>6020</v>
      </c>
      <c r="V154" s="23">
        <v>23070</v>
      </c>
      <c r="W154" s="23">
        <v>38130</v>
      </c>
      <c r="X154" s="23">
        <v>33030</v>
      </c>
      <c r="Y154" s="23">
        <v>29110</v>
      </c>
    </row>
    <row r="155" spans="1:25" x14ac:dyDescent="0.15">
      <c r="A155" s="5" t="s">
        <v>188</v>
      </c>
      <c r="B155" s="11" t="s">
        <v>42</v>
      </c>
      <c r="C155" s="16" t="s">
        <v>36</v>
      </c>
      <c r="D155" t="s">
        <v>24</v>
      </c>
      <c r="E155" s="22">
        <v>180</v>
      </c>
      <c r="F155" s="22">
        <v>170</v>
      </c>
      <c r="G155" s="22">
        <v>160</v>
      </c>
      <c r="H155" s="22">
        <v>160</v>
      </c>
      <c r="I155" s="22">
        <v>190</v>
      </c>
      <c r="J155" s="22">
        <v>220</v>
      </c>
      <c r="K155" s="22">
        <v>230</v>
      </c>
      <c r="L155" s="22">
        <v>220</v>
      </c>
      <c r="M155" s="22">
        <v>200</v>
      </c>
      <c r="N155" s="22">
        <v>210</v>
      </c>
      <c r="O155" s="22">
        <v>220</v>
      </c>
      <c r="P155" s="22">
        <v>230</v>
      </c>
      <c r="Q155" s="22">
        <v>220</v>
      </c>
      <c r="R155" s="22">
        <v>220</v>
      </c>
      <c r="S155" s="22">
        <v>220</v>
      </c>
      <c r="T155" s="22">
        <v>240</v>
      </c>
      <c r="U155" s="22">
        <v>140</v>
      </c>
      <c r="V155" s="22">
        <v>230</v>
      </c>
      <c r="W155" s="22">
        <v>250</v>
      </c>
      <c r="X155" s="22">
        <v>230</v>
      </c>
      <c r="Y155" s="22">
        <v>190</v>
      </c>
    </row>
    <row r="156" spans="1:25" x14ac:dyDescent="0.15">
      <c r="A156" s="5" t="s">
        <v>188</v>
      </c>
      <c r="B156" s="11" t="s">
        <v>42</v>
      </c>
      <c r="C156" s="16" t="s">
        <v>36</v>
      </c>
      <c r="D156" t="s">
        <v>25</v>
      </c>
      <c r="E156" s="22">
        <v>190</v>
      </c>
      <c r="F156" s="22">
        <v>280</v>
      </c>
      <c r="G156" s="22">
        <v>350</v>
      </c>
      <c r="H156" s="22">
        <v>450</v>
      </c>
      <c r="I156" s="22">
        <v>470</v>
      </c>
      <c r="J156" s="22">
        <v>660</v>
      </c>
      <c r="K156" s="22">
        <v>640</v>
      </c>
      <c r="L156" s="22">
        <v>620</v>
      </c>
      <c r="M156" s="22">
        <v>490</v>
      </c>
      <c r="N156" s="22">
        <v>540</v>
      </c>
      <c r="O156" s="22">
        <v>520</v>
      </c>
      <c r="P156" s="22">
        <v>480</v>
      </c>
      <c r="Q156" s="22">
        <v>390</v>
      </c>
      <c r="R156" s="22">
        <v>400</v>
      </c>
      <c r="S156" s="22">
        <v>370</v>
      </c>
      <c r="T156" s="22">
        <v>510</v>
      </c>
      <c r="U156" s="22">
        <v>290</v>
      </c>
      <c r="V156" s="22">
        <v>330</v>
      </c>
      <c r="W156" s="22">
        <v>310</v>
      </c>
      <c r="X156" s="22">
        <v>400</v>
      </c>
      <c r="Y156" s="22">
        <v>350</v>
      </c>
    </row>
    <row r="157" spans="1:25" x14ac:dyDescent="0.15">
      <c r="A157" s="5" t="s">
        <v>188</v>
      </c>
      <c r="B157" s="11" t="s">
        <v>42</v>
      </c>
      <c r="C157" s="16" t="s">
        <v>36</v>
      </c>
      <c r="D157" t="s">
        <v>47</v>
      </c>
      <c r="E157" s="22">
        <v>20</v>
      </c>
      <c r="F157" s="22">
        <v>20</v>
      </c>
      <c r="G157" s="22">
        <v>10</v>
      </c>
      <c r="H157" s="22">
        <v>10</v>
      </c>
      <c r="I157" s="22">
        <v>10</v>
      </c>
      <c r="J157" s="22">
        <v>10</v>
      </c>
      <c r="K157" s="22">
        <v>10</v>
      </c>
      <c r="L157" s="22">
        <v>10</v>
      </c>
      <c r="M157" s="22">
        <v>10</v>
      </c>
      <c r="N157" s="22">
        <v>10</v>
      </c>
      <c r="O157" s="22">
        <v>10</v>
      </c>
      <c r="P157" s="22">
        <v>10</v>
      </c>
      <c r="Q157" s="22">
        <v>0</v>
      </c>
      <c r="R157" s="22">
        <v>10</v>
      </c>
      <c r="S157" s="22">
        <v>10</v>
      </c>
      <c r="T157" s="22">
        <v>10</v>
      </c>
      <c r="U157" s="22">
        <v>10</v>
      </c>
      <c r="V157" s="22">
        <v>10</v>
      </c>
      <c r="W157" s="22">
        <v>0</v>
      </c>
      <c r="X157" s="22">
        <v>10</v>
      </c>
      <c r="Y157" s="22">
        <v>10</v>
      </c>
    </row>
    <row r="158" spans="1:25" x14ac:dyDescent="0.15">
      <c r="A158" s="5" t="s">
        <v>188</v>
      </c>
      <c r="B158" s="11" t="s">
        <v>42</v>
      </c>
      <c r="C158" s="16" t="s">
        <v>36</v>
      </c>
      <c r="D158" t="s">
        <v>26</v>
      </c>
      <c r="E158" s="22">
        <v>220</v>
      </c>
      <c r="F158" s="22">
        <v>200</v>
      </c>
      <c r="G158" s="22">
        <v>190</v>
      </c>
      <c r="H158" s="22">
        <v>220</v>
      </c>
      <c r="I158" s="22">
        <v>170</v>
      </c>
      <c r="J158" s="22">
        <v>200</v>
      </c>
      <c r="K158" s="22">
        <v>230</v>
      </c>
      <c r="L158" s="22">
        <v>210</v>
      </c>
      <c r="M158" s="22">
        <v>220</v>
      </c>
      <c r="N158" s="22">
        <v>240</v>
      </c>
      <c r="O158" s="22">
        <v>260</v>
      </c>
      <c r="P158" s="22">
        <v>250</v>
      </c>
      <c r="Q158" s="22">
        <v>290</v>
      </c>
      <c r="R158" s="22">
        <v>300</v>
      </c>
      <c r="S158" s="22">
        <v>370</v>
      </c>
      <c r="T158" s="22">
        <v>370</v>
      </c>
      <c r="U158" s="22">
        <v>280</v>
      </c>
      <c r="V158" s="22">
        <v>390</v>
      </c>
      <c r="W158" s="22">
        <v>400</v>
      </c>
      <c r="X158" s="22">
        <v>380</v>
      </c>
      <c r="Y158" s="22">
        <v>340</v>
      </c>
    </row>
    <row r="159" spans="1:25" x14ac:dyDescent="0.15">
      <c r="A159" s="5" t="s">
        <v>188</v>
      </c>
      <c r="B159" s="11" t="s">
        <v>42</v>
      </c>
      <c r="C159" s="4" t="s">
        <v>27</v>
      </c>
      <c r="D159" s="4" t="s">
        <v>83</v>
      </c>
      <c r="E159" s="23">
        <v>600</v>
      </c>
      <c r="F159" s="23">
        <v>660</v>
      </c>
      <c r="G159" s="23">
        <v>710</v>
      </c>
      <c r="H159" s="23">
        <v>840</v>
      </c>
      <c r="I159" s="23">
        <v>840</v>
      </c>
      <c r="J159" s="23">
        <v>1090</v>
      </c>
      <c r="K159" s="23">
        <v>1100</v>
      </c>
      <c r="L159" s="23">
        <v>1050</v>
      </c>
      <c r="M159" s="23">
        <v>920</v>
      </c>
      <c r="N159" s="23">
        <v>1010</v>
      </c>
      <c r="O159" s="23">
        <v>1000</v>
      </c>
      <c r="P159" s="23">
        <v>970</v>
      </c>
      <c r="Q159" s="23">
        <v>890</v>
      </c>
      <c r="R159" s="23">
        <v>920</v>
      </c>
      <c r="S159" s="23">
        <v>970</v>
      </c>
      <c r="T159" s="23">
        <v>1120</v>
      </c>
      <c r="U159" s="23">
        <v>720</v>
      </c>
      <c r="V159" s="23">
        <v>960</v>
      </c>
      <c r="W159" s="23">
        <v>960</v>
      </c>
      <c r="X159" s="23">
        <v>1020</v>
      </c>
      <c r="Y159" s="23">
        <v>880</v>
      </c>
    </row>
    <row r="160" spans="1:25" x14ac:dyDescent="0.15">
      <c r="A160" s="5" t="s">
        <v>188</v>
      </c>
      <c r="B160" s="11" t="s">
        <v>42</v>
      </c>
      <c r="C160" s="16" t="s">
        <v>37</v>
      </c>
      <c r="D160" t="s">
        <v>155</v>
      </c>
      <c r="E160" s="22">
        <v>1070</v>
      </c>
      <c r="F160" s="22">
        <v>1430</v>
      </c>
      <c r="G160" s="22">
        <v>1580</v>
      </c>
      <c r="H160" s="22">
        <v>1710</v>
      </c>
      <c r="I160" s="22">
        <v>1880</v>
      </c>
      <c r="J160" s="22">
        <v>2510</v>
      </c>
      <c r="K160" s="22">
        <v>2980</v>
      </c>
      <c r="L160" s="22">
        <v>2980</v>
      </c>
      <c r="M160" s="22">
        <v>2920</v>
      </c>
      <c r="N160" s="22">
        <v>3020</v>
      </c>
      <c r="O160" s="22">
        <v>2990</v>
      </c>
      <c r="P160" s="22">
        <v>2980</v>
      </c>
      <c r="Q160" s="22">
        <v>3050</v>
      </c>
      <c r="R160" s="22">
        <v>2820</v>
      </c>
      <c r="S160" s="22">
        <v>2930</v>
      </c>
      <c r="T160" s="22">
        <v>5260</v>
      </c>
      <c r="U160" s="22">
        <v>2600</v>
      </c>
      <c r="V160" s="22">
        <v>1370</v>
      </c>
      <c r="W160" s="22">
        <v>840</v>
      </c>
      <c r="X160" s="22">
        <v>1420</v>
      </c>
      <c r="Y160" s="22">
        <v>1970</v>
      </c>
    </row>
    <row r="161" spans="1:25" x14ac:dyDescent="0.15">
      <c r="A161" s="5" t="s">
        <v>188</v>
      </c>
      <c r="B161" s="11" t="s">
        <v>42</v>
      </c>
      <c r="C161" s="16" t="s">
        <v>37</v>
      </c>
      <c r="D161" s="57" t="s">
        <v>48</v>
      </c>
      <c r="E161" s="22">
        <v>110</v>
      </c>
      <c r="F161" s="22">
        <v>100</v>
      </c>
      <c r="G161" s="22">
        <v>100</v>
      </c>
      <c r="H161" s="22">
        <v>90</v>
      </c>
      <c r="I161" s="22">
        <v>130</v>
      </c>
      <c r="J161" s="22">
        <v>310</v>
      </c>
      <c r="K161" s="22">
        <v>480</v>
      </c>
      <c r="L161" s="22">
        <v>340</v>
      </c>
      <c r="M161" s="22">
        <v>300</v>
      </c>
      <c r="N161" s="22">
        <v>290</v>
      </c>
      <c r="O161" s="22">
        <v>230</v>
      </c>
      <c r="P161" s="22">
        <v>230</v>
      </c>
      <c r="Q161" s="22">
        <v>250</v>
      </c>
      <c r="R161" s="22">
        <v>290</v>
      </c>
      <c r="S161" s="22">
        <v>300</v>
      </c>
      <c r="T161" s="22">
        <v>480</v>
      </c>
      <c r="U161" s="22">
        <v>270</v>
      </c>
      <c r="V161" s="22">
        <v>130</v>
      </c>
      <c r="W161" s="22">
        <v>150</v>
      </c>
      <c r="X161" s="22">
        <v>260</v>
      </c>
      <c r="Y161" s="22">
        <v>440</v>
      </c>
    </row>
    <row r="162" spans="1:25" x14ac:dyDescent="0.15">
      <c r="A162" s="5" t="s">
        <v>188</v>
      </c>
      <c r="B162" s="11" t="s">
        <v>42</v>
      </c>
      <c r="C162" s="16" t="s">
        <v>37</v>
      </c>
      <c r="D162" s="57" t="s">
        <v>28</v>
      </c>
      <c r="E162" s="22">
        <v>460</v>
      </c>
      <c r="F162" s="22">
        <v>760</v>
      </c>
      <c r="G162" s="22">
        <v>870</v>
      </c>
      <c r="H162" s="22">
        <v>970</v>
      </c>
      <c r="I162" s="22">
        <v>950</v>
      </c>
      <c r="J162" s="22">
        <v>1420</v>
      </c>
      <c r="K162" s="22">
        <v>1840</v>
      </c>
      <c r="L162" s="22">
        <v>1890</v>
      </c>
      <c r="M162" s="22">
        <v>1850</v>
      </c>
      <c r="N162" s="22">
        <v>1810</v>
      </c>
      <c r="O162" s="22">
        <v>1730</v>
      </c>
      <c r="P162" s="22">
        <v>1620</v>
      </c>
      <c r="Q162" s="22">
        <v>1670</v>
      </c>
      <c r="R162" s="22">
        <v>1870</v>
      </c>
      <c r="S162" s="22">
        <v>1970</v>
      </c>
      <c r="T162" s="22">
        <v>3880</v>
      </c>
      <c r="U162" s="22">
        <v>1760</v>
      </c>
      <c r="V162" s="22">
        <v>920</v>
      </c>
      <c r="W162" s="22">
        <v>520</v>
      </c>
      <c r="X162" s="22">
        <v>840</v>
      </c>
      <c r="Y162" s="22">
        <v>1030</v>
      </c>
    </row>
    <row r="163" spans="1:25" x14ac:dyDescent="0.15">
      <c r="A163" s="5" t="s">
        <v>188</v>
      </c>
      <c r="B163" s="11" t="s">
        <v>42</v>
      </c>
      <c r="C163" s="16" t="s">
        <v>37</v>
      </c>
      <c r="D163" s="57" t="s">
        <v>29</v>
      </c>
      <c r="E163" s="22">
        <v>510</v>
      </c>
      <c r="F163" s="22">
        <v>580</v>
      </c>
      <c r="G163" s="22">
        <v>610</v>
      </c>
      <c r="H163" s="22">
        <v>660</v>
      </c>
      <c r="I163" s="22">
        <v>810</v>
      </c>
      <c r="J163" s="22">
        <v>770</v>
      </c>
      <c r="K163" s="22">
        <v>660</v>
      </c>
      <c r="L163" s="22">
        <v>750</v>
      </c>
      <c r="M163" s="22">
        <v>780</v>
      </c>
      <c r="N163" s="22">
        <v>920</v>
      </c>
      <c r="O163" s="22">
        <v>1030</v>
      </c>
      <c r="P163" s="22">
        <v>1130</v>
      </c>
      <c r="Q163" s="22">
        <v>1130</v>
      </c>
      <c r="R163" s="22">
        <v>660</v>
      </c>
      <c r="S163" s="22">
        <v>660</v>
      </c>
      <c r="T163" s="22">
        <v>900</v>
      </c>
      <c r="U163" s="22">
        <v>570</v>
      </c>
      <c r="V163" s="22">
        <v>330</v>
      </c>
      <c r="W163" s="22">
        <v>180</v>
      </c>
      <c r="X163" s="22">
        <v>330</v>
      </c>
      <c r="Y163" s="22">
        <v>500</v>
      </c>
    </row>
    <row r="164" spans="1:25" x14ac:dyDescent="0.15">
      <c r="A164" s="5" t="s">
        <v>188</v>
      </c>
      <c r="B164" s="11" t="s">
        <v>42</v>
      </c>
      <c r="C164" s="16" t="s">
        <v>37</v>
      </c>
      <c r="D164" t="s">
        <v>30</v>
      </c>
      <c r="E164" s="22">
        <v>190</v>
      </c>
      <c r="F164" s="22">
        <v>260</v>
      </c>
      <c r="G164" s="22">
        <v>230</v>
      </c>
      <c r="H164" s="22">
        <v>340</v>
      </c>
      <c r="I164" s="22">
        <v>420</v>
      </c>
      <c r="J164" s="22">
        <v>490</v>
      </c>
      <c r="K164" s="22">
        <v>450</v>
      </c>
      <c r="L164" s="22">
        <v>430</v>
      </c>
      <c r="M164" s="22">
        <v>550</v>
      </c>
      <c r="N164" s="22">
        <v>540</v>
      </c>
      <c r="O164" s="22">
        <v>590</v>
      </c>
      <c r="P164" s="22">
        <v>530</v>
      </c>
      <c r="Q164" s="22">
        <v>460</v>
      </c>
      <c r="R164" s="22">
        <v>440</v>
      </c>
      <c r="S164" s="22">
        <v>430</v>
      </c>
      <c r="T164" s="22">
        <v>410</v>
      </c>
      <c r="U164" s="22">
        <v>310</v>
      </c>
      <c r="V164" s="22">
        <v>220</v>
      </c>
      <c r="W164" s="22">
        <v>160</v>
      </c>
      <c r="X164" s="22">
        <v>180</v>
      </c>
      <c r="Y164" s="22">
        <v>230</v>
      </c>
    </row>
    <row r="165" spans="1:25" x14ac:dyDescent="0.15">
      <c r="A165" s="5" t="s">
        <v>188</v>
      </c>
      <c r="B165" s="11" t="s">
        <v>42</v>
      </c>
      <c r="C165" s="16" t="s">
        <v>37</v>
      </c>
      <c r="D165" t="s">
        <v>31</v>
      </c>
      <c r="E165" s="22">
        <v>60</v>
      </c>
      <c r="F165" s="22">
        <v>40</v>
      </c>
      <c r="G165" s="22">
        <v>90</v>
      </c>
      <c r="H165" s="22">
        <v>160</v>
      </c>
      <c r="I165" s="22">
        <v>200</v>
      </c>
      <c r="J165" s="22">
        <v>370</v>
      </c>
      <c r="K165" s="22">
        <v>420</v>
      </c>
      <c r="L165" s="22">
        <v>550</v>
      </c>
      <c r="M165" s="22">
        <v>770</v>
      </c>
      <c r="N165" s="22">
        <v>1080</v>
      </c>
      <c r="O165" s="22">
        <v>1110</v>
      </c>
      <c r="P165" s="22">
        <v>1070</v>
      </c>
      <c r="Q165" s="22">
        <v>890</v>
      </c>
      <c r="R165" s="22">
        <v>630</v>
      </c>
      <c r="S165" s="22">
        <v>620</v>
      </c>
      <c r="T165" s="22">
        <v>510</v>
      </c>
      <c r="U165" s="22">
        <v>230</v>
      </c>
      <c r="V165" s="22">
        <v>120</v>
      </c>
      <c r="W165" s="22">
        <v>80</v>
      </c>
      <c r="X165" s="22">
        <v>290</v>
      </c>
      <c r="Y165" s="22">
        <v>550</v>
      </c>
    </row>
    <row r="166" spans="1:25" x14ac:dyDescent="0.15">
      <c r="A166" s="5" t="s">
        <v>188</v>
      </c>
      <c r="B166" s="11" t="s">
        <v>42</v>
      </c>
      <c r="C166" s="16" t="s">
        <v>37</v>
      </c>
      <c r="D166" t="s">
        <v>32</v>
      </c>
      <c r="E166" s="22">
        <v>410</v>
      </c>
      <c r="F166" s="22">
        <v>430</v>
      </c>
      <c r="G166" s="22">
        <v>390</v>
      </c>
      <c r="H166" s="22">
        <v>640</v>
      </c>
      <c r="I166" s="22">
        <v>560</v>
      </c>
      <c r="J166" s="22">
        <v>490</v>
      </c>
      <c r="K166" s="22">
        <v>570</v>
      </c>
      <c r="L166" s="22">
        <v>550</v>
      </c>
      <c r="M166" s="22">
        <v>530</v>
      </c>
      <c r="N166" s="22">
        <v>490</v>
      </c>
      <c r="O166" s="22">
        <v>460</v>
      </c>
      <c r="P166" s="22">
        <v>530</v>
      </c>
      <c r="Q166" s="22">
        <v>560</v>
      </c>
      <c r="R166" s="22">
        <v>640</v>
      </c>
      <c r="S166" s="22">
        <v>880</v>
      </c>
      <c r="T166" s="22">
        <v>610</v>
      </c>
      <c r="U166" s="22">
        <v>750</v>
      </c>
      <c r="V166" s="22">
        <v>970</v>
      </c>
      <c r="W166" s="22">
        <v>850</v>
      </c>
      <c r="X166" s="22">
        <v>850</v>
      </c>
      <c r="Y166" s="22">
        <v>800</v>
      </c>
    </row>
    <row r="167" spans="1:25" x14ac:dyDescent="0.15">
      <c r="A167" s="5" t="s">
        <v>188</v>
      </c>
      <c r="B167" s="11" t="s">
        <v>42</v>
      </c>
      <c r="C167" s="16" t="s">
        <v>37</v>
      </c>
      <c r="D167" t="s">
        <v>33</v>
      </c>
      <c r="E167" s="22">
        <v>490</v>
      </c>
      <c r="F167" s="22">
        <v>540</v>
      </c>
      <c r="G167" s="22">
        <v>550</v>
      </c>
      <c r="H167" s="22">
        <v>580</v>
      </c>
      <c r="I167" s="22">
        <v>750</v>
      </c>
      <c r="J167" s="22">
        <v>740</v>
      </c>
      <c r="K167" s="22">
        <v>860</v>
      </c>
      <c r="L167" s="22">
        <v>800</v>
      </c>
      <c r="M167" s="22">
        <v>920</v>
      </c>
      <c r="N167" s="22">
        <v>970</v>
      </c>
      <c r="O167" s="22">
        <v>840</v>
      </c>
      <c r="P167" s="22">
        <v>980</v>
      </c>
      <c r="Q167" s="22">
        <v>980</v>
      </c>
      <c r="R167" s="22">
        <v>1220</v>
      </c>
      <c r="S167" s="22">
        <v>1190</v>
      </c>
      <c r="T167" s="22">
        <v>1550</v>
      </c>
      <c r="U167" s="22">
        <v>2030</v>
      </c>
      <c r="V167" s="22">
        <v>1640</v>
      </c>
      <c r="W167" s="22">
        <v>1550</v>
      </c>
      <c r="X167" s="22">
        <v>1830</v>
      </c>
      <c r="Y167" s="22">
        <v>2050</v>
      </c>
    </row>
    <row r="168" spans="1:25" x14ac:dyDescent="0.15">
      <c r="A168" s="5" t="s">
        <v>188</v>
      </c>
      <c r="B168" s="11" t="s">
        <v>42</v>
      </c>
      <c r="C168" s="4" t="s">
        <v>34</v>
      </c>
      <c r="D168" s="4" t="s">
        <v>34</v>
      </c>
      <c r="E168" s="23">
        <v>2220</v>
      </c>
      <c r="F168" s="23">
        <v>2710</v>
      </c>
      <c r="G168" s="23">
        <v>2830</v>
      </c>
      <c r="H168" s="23">
        <v>3430</v>
      </c>
      <c r="I168" s="23">
        <v>3810</v>
      </c>
      <c r="J168" s="23">
        <v>4600</v>
      </c>
      <c r="K168" s="23">
        <v>5290</v>
      </c>
      <c r="L168" s="23">
        <v>5310</v>
      </c>
      <c r="M168" s="23">
        <v>5700</v>
      </c>
      <c r="N168" s="23">
        <v>6100</v>
      </c>
      <c r="O168" s="23">
        <v>5990</v>
      </c>
      <c r="P168" s="23">
        <v>6090</v>
      </c>
      <c r="Q168" s="23">
        <v>5930</v>
      </c>
      <c r="R168" s="23">
        <v>5740</v>
      </c>
      <c r="S168" s="23">
        <v>6040</v>
      </c>
      <c r="T168" s="23">
        <v>8340</v>
      </c>
      <c r="U168" s="23">
        <v>5920</v>
      </c>
      <c r="V168" s="23">
        <v>4330</v>
      </c>
      <c r="W168" s="23">
        <v>3480</v>
      </c>
      <c r="X168" s="23">
        <v>4580</v>
      </c>
      <c r="Y168" s="23">
        <v>5600</v>
      </c>
    </row>
    <row r="169" spans="1:25" x14ac:dyDescent="0.15">
      <c r="A169" s="5" t="s">
        <v>188</v>
      </c>
      <c r="B169" s="11" t="s">
        <v>42</v>
      </c>
      <c r="C169" s="5" t="s">
        <v>55</v>
      </c>
      <c r="D169" s="5" t="s">
        <v>55</v>
      </c>
      <c r="E169" s="22">
        <v>340</v>
      </c>
      <c r="F169" s="22">
        <v>340</v>
      </c>
      <c r="G169" s="22">
        <v>330</v>
      </c>
      <c r="H169" s="22">
        <v>380</v>
      </c>
      <c r="I169" s="22">
        <v>340</v>
      </c>
      <c r="J169" s="22">
        <v>360</v>
      </c>
      <c r="K169" s="22">
        <v>340</v>
      </c>
      <c r="L169" s="22">
        <v>350</v>
      </c>
      <c r="M169" s="22">
        <v>410</v>
      </c>
      <c r="N169" s="22">
        <v>510</v>
      </c>
      <c r="O169" s="22">
        <v>490</v>
      </c>
      <c r="P169" s="22">
        <v>500</v>
      </c>
      <c r="Q169" s="22">
        <v>460</v>
      </c>
      <c r="R169" s="22">
        <v>360</v>
      </c>
      <c r="S169" s="22">
        <v>420</v>
      </c>
      <c r="T169" s="22">
        <v>380</v>
      </c>
      <c r="U169" s="22">
        <v>300</v>
      </c>
      <c r="V169" s="22">
        <v>280</v>
      </c>
      <c r="W169" s="22">
        <v>300</v>
      </c>
      <c r="X169" s="22">
        <v>270</v>
      </c>
      <c r="Y169" s="22">
        <v>250</v>
      </c>
    </row>
    <row r="170" spans="1:25" x14ac:dyDescent="0.15">
      <c r="A170" s="5" t="s">
        <v>188</v>
      </c>
      <c r="B170" s="11" t="s">
        <v>42</v>
      </c>
      <c r="C170" s="5" t="s">
        <v>35</v>
      </c>
      <c r="D170" s="5" t="s">
        <v>35</v>
      </c>
      <c r="E170" s="22">
        <v>4470</v>
      </c>
      <c r="F170" s="22">
        <v>4310</v>
      </c>
      <c r="G170" s="22">
        <v>4350</v>
      </c>
      <c r="H170" s="22">
        <v>4570</v>
      </c>
      <c r="I170" s="22">
        <v>3760</v>
      </c>
      <c r="J170" s="22">
        <v>3760</v>
      </c>
      <c r="K170" s="22">
        <v>3850</v>
      </c>
      <c r="L170" s="22">
        <v>3730</v>
      </c>
      <c r="M170" s="22">
        <v>3670</v>
      </c>
      <c r="N170" s="22">
        <v>3950</v>
      </c>
      <c r="O170" s="22">
        <v>4450</v>
      </c>
      <c r="P170" s="22">
        <v>4360</v>
      </c>
      <c r="Q170" s="22">
        <v>4160</v>
      </c>
      <c r="R170" s="22">
        <v>4030</v>
      </c>
      <c r="S170" s="22">
        <v>3780</v>
      </c>
      <c r="T170" s="22">
        <v>2640</v>
      </c>
      <c r="U170" s="22">
        <v>1750</v>
      </c>
      <c r="V170" s="22">
        <v>3000</v>
      </c>
      <c r="W170" s="22">
        <v>4050</v>
      </c>
      <c r="X170" s="22">
        <v>3810</v>
      </c>
      <c r="Y170" s="22">
        <v>3650</v>
      </c>
    </row>
    <row r="171" spans="1:25" x14ac:dyDescent="0.15">
      <c r="A171" s="5" t="s">
        <v>188</v>
      </c>
      <c r="B171" s="11" t="s">
        <v>42</v>
      </c>
      <c r="C171" s="4" t="s">
        <v>54</v>
      </c>
      <c r="D171" s="4" t="s">
        <v>54</v>
      </c>
      <c r="E171" s="23">
        <v>8070</v>
      </c>
      <c r="F171" s="23">
        <v>8690</v>
      </c>
      <c r="G171" s="23">
        <v>8860</v>
      </c>
      <c r="H171" s="23">
        <v>9830</v>
      </c>
      <c r="I171" s="23">
        <v>9250</v>
      </c>
      <c r="J171" s="23">
        <v>10280</v>
      </c>
      <c r="K171" s="23">
        <v>10990</v>
      </c>
      <c r="L171" s="23">
        <v>10630</v>
      </c>
      <c r="M171" s="23">
        <v>10900</v>
      </c>
      <c r="N171" s="23">
        <v>11980</v>
      </c>
      <c r="O171" s="23">
        <v>12130</v>
      </c>
      <c r="P171" s="23">
        <v>12120</v>
      </c>
      <c r="Q171" s="23">
        <v>11640</v>
      </c>
      <c r="R171" s="23">
        <v>11380</v>
      </c>
      <c r="S171" s="23">
        <v>11510</v>
      </c>
      <c r="T171" s="23">
        <v>12810</v>
      </c>
      <c r="U171" s="23">
        <v>8840</v>
      </c>
      <c r="V171" s="23">
        <v>8570</v>
      </c>
      <c r="W171" s="23">
        <v>8780</v>
      </c>
      <c r="X171" s="23">
        <v>9680</v>
      </c>
      <c r="Y171" s="23">
        <v>10380</v>
      </c>
    </row>
    <row r="172" spans="1:25" x14ac:dyDescent="0.15">
      <c r="A172" s="5" t="s">
        <v>87</v>
      </c>
      <c r="B172" s="11" t="s">
        <v>41</v>
      </c>
      <c r="C172" s="16" t="s">
        <v>36</v>
      </c>
      <c r="D172" t="s">
        <v>24</v>
      </c>
      <c r="E172" s="22">
        <v>2710</v>
      </c>
      <c r="F172" s="22">
        <v>2890</v>
      </c>
      <c r="G172" s="22">
        <v>3150</v>
      </c>
      <c r="H172" s="22">
        <v>3330</v>
      </c>
      <c r="I172" s="22">
        <v>3560</v>
      </c>
      <c r="J172" s="22">
        <v>3800</v>
      </c>
      <c r="K172" s="22">
        <v>3940</v>
      </c>
      <c r="L172" s="22">
        <v>3870</v>
      </c>
      <c r="M172" s="22">
        <v>4270</v>
      </c>
      <c r="N172" s="22">
        <v>3950</v>
      </c>
      <c r="O172" s="22">
        <v>3510</v>
      </c>
      <c r="P172" s="22">
        <v>3560</v>
      </c>
      <c r="Q172" s="22">
        <v>3020</v>
      </c>
      <c r="R172" s="22">
        <v>2580</v>
      </c>
      <c r="S172" s="22">
        <v>2360</v>
      </c>
      <c r="T172" s="22">
        <v>2060</v>
      </c>
      <c r="U172" s="22">
        <v>1230</v>
      </c>
      <c r="V172" s="22">
        <v>2510</v>
      </c>
      <c r="W172" s="22">
        <v>2220</v>
      </c>
      <c r="X172" s="22">
        <v>2250</v>
      </c>
      <c r="Y172" s="22">
        <v>2310</v>
      </c>
    </row>
    <row r="173" spans="1:25" x14ac:dyDescent="0.15">
      <c r="A173" s="5" t="s">
        <v>87</v>
      </c>
      <c r="B173" s="11" t="s">
        <v>41</v>
      </c>
      <c r="C173" s="16" t="s">
        <v>36</v>
      </c>
      <c r="D173" t="s">
        <v>25</v>
      </c>
      <c r="E173" s="22">
        <v>6190</v>
      </c>
      <c r="F173" s="22">
        <v>7860</v>
      </c>
      <c r="G173" s="22">
        <v>8960</v>
      </c>
      <c r="H173" s="22">
        <v>9450</v>
      </c>
      <c r="I173" s="22">
        <v>8750</v>
      </c>
      <c r="J173" s="22">
        <v>7080</v>
      </c>
      <c r="K173" s="22">
        <v>5880</v>
      </c>
      <c r="L173" s="22">
        <v>9210</v>
      </c>
      <c r="M173" s="22">
        <v>9080</v>
      </c>
      <c r="N173" s="22">
        <v>8600</v>
      </c>
      <c r="O173" s="22">
        <v>6540</v>
      </c>
      <c r="P173" s="22">
        <v>5540</v>
      </c>
      <c r="Q173" s="22">
        <v>4540</v>
      </c>
      <c r="R173" s="22">
        <v>3390</v>
      </c>
      <c r="S173" s="22">
        <v>2560</v>
      </c>
      <c r="T173" s="22">
        <v>1800</v>
      </c>
      <c r="U173" s="22">
        <v>950</v>
      </c>
      <c r="V173" s="22">
        <v>2130</v>
      </c>
      <c r="W173" s="22">
        <v>3970</v>
      </c>
      <c r="X173" s="22">
        <v>5190</v>
      </c>
      <c r="Y173" s="22">
        <v>4980</v>
      </c>
    </row>
    <row r="174" spans="1:25" x14ac:dyDescent="0.15">
      <c r="A174" s="5" t="s">
        <v>87</v>
      </c>
      <c r="B174" s="11" t="s">
        <v>41</v>
      </c>
      <c r="C174" s="16" t="s">
        <v>36</v>
      </c>
      <c r="D174" t="s">
        <v>47</v>
      </c>
      <c r="E174" s="22">
        <v>1780</v>
      </c>
      <c r="F174" s="22">
        <v>1380</v>
      </c>
      <c r="G174" s="22">
        <v>1680</v>
      </c>
      <c r="H174" s="22">
        <v>1440</v>
      </c>
      <c r="I174" s="22">
        <v>1710</v>
      </c>
      <c r="J174" s="22">
        <v>1170</v>
      </c>
      <c r="K174" s="22">
        <v>810</v>
      </c>
      <c r="L174" s="22">
        <v>750</v>
      </c>
      <c r="M174" s="22">
        <v>520</v>
      </c>
      <c r="N174" s="22">
        <v>820</v>
      </c>
      <c r="O174" s="22">
        <v>730</v>
      </c>
      <c r="P174" s="22">
        <v>880</v>
      </c>
      <c r="Q174" s="22">
        <v>990</v>
      </c>
      <c r="R174" s="22">
        <v>660</v>
      </c>
      <c r="S174" s="22">
        <v>650</v>
      </c>
      <c r="T174" s="22">
        <v>540</v>
      </c>
      <c r="U174" s="22">
        <v>40</v>
      </c>
      <c r="V174" s="22">
        <v>350</v>
      </c>
      <c r="W174" s="22">
        <v>850</v>
      </c>
      <c r="X174" s="22">
        <v>900</v>
      </c>
      <c r="Y174" s="22">
        <v>690</v>
      </c>
    </row>
    <row r="175" spans="1:25" x14ac:dyDescent="0.15">
      <c r="A175" s="5" t="s">
        <v>87</v>
      </c>
      <c r="B175" s="11" t="s">
        <v>41</v>
      </c>
      <c r="C175" s="16" t="s">
        <v>36</v>
      </c>
      <c r="D175" t="s">
        <v>26</v>
      </c>
      <c r="E175" s="22">
        <v>590</v>
      </c>
      <c r="F175" s="22">
        <v>600</v>
      </c>
      <c r="G175" s="22">
        <v>600</v>
      </c>
      <c r="H175" s="22">
        <v>640</v>
      </c>
      <c r="I175" s="22">
        <v>610</v>
      </c>
      <c r="J175" s="22">
        <v>580</v>
      </c>
      <c r="K175" s="22">
        <v>680</v>
      </c>
      <c r="L175" s="22">
        <v>670</v>
      </c>
      <c r="M175" s="22">
        <v>710</v>
      </c>
      <c r="N175" s="22">
        <v>710</v>
      </c>
      <c r="O175" s="22">
        <v>750</v>
      </c>
      <c r="P175" s="22">
        <v>740</v>
      </c>
      <c r="Q175" s="22">
        <v>760</v>
      </c>
      <c r="R175" s="22">
        <v>890</v>
      </c>
      <c r="S175" s="22">
        <v>1030</v>
      </c>
      <c r="T175" s="22">
        <v>1600</v>
      </c>
      <c r="U175" s="22">
        <v>690</v>
      </c>
      <c r="V175" s="22">
        <v>970</v>
      </c>
      <c r="W175" s="22">
        <v>1120</v>
      </c>
      <c r="X175" s="22">
        <v>980</v>
      </c>
      <c r="Y175" s="22">
        <v>830</v>
      </c>
    </row>
    <row r="176" spans="1:25" x14ac:dyDescent="0.15">
      <c r="A176" s="5" t="s">
        <v>87</v>
      </c>
      <c r="B176" s="11" t="s">
        <v>41</v>
      </c>
      <c r="C176" s="4" t="s">
        <v>27</v>
      </c>
      <c r="D176" s="4" t="s">
        <v>83</v>
      </c>
      <c r="E176" s="23">
        <v>11260</v>
      </c>
      <c r="F176" s="23">
        <v>12720</v>
      </c>
      <c r="G176" s="23">
        <v>14380</v>
      </c>
      <c r="H176" s="23">
        <v>14860</v>
      </c>
      <c r="I176" s="23">
        <v>14620</v>
      </c>
      <c r="J176" s="23">
        <v>12620</v>
      </c>
      <c r="K176" s="23">
        <v>11310</v>
      </c>
      <c r="L176" s="23">
        <v>14500</v>
      </c>
      <c r="M176" s="23">
        <v>14570</v>
      </c>
      <c r="N176" s="23">
        <v>14070</v>
      </c>
      <c r="O176" s="23">
        <v>11520</v>
      </c>
      <c r="P176" s="23">
        <v>10720</v>
      </c>
      <c r="Q176" s="23">
        <v>9310</v>
      </c>
      <c r="R176" s="23">
        <v>7520</v>
      </c>
      <c r="S176" s="23">
        <v>6590</v>
      </c>
      <c r="T176" s="23">
        <v>6000</v>
      </c>
      <c r="U176" s="23">
        <v>2910</v>
      </c>
      <c r="V176" s="23">
        <v>5960</v>
      </c>
      <c r="W176" s="23">
        <v>8160</v>
      </c>
      <c r="X176" s="23">
        <v>9310</v>
      </c>
      <c r="Y176" s="23">
        <v>8810</v>
      </c>
    </row>
    <row r="177" spans="1:25" x14ac:dyDescent="0.15">
      <c r="A177" s="5" t="s">
        <v>87</v>
      </c>
      <c r="B177" s="11" t="s">
        <v>41</v>
      </c>
      <c r="C177" s="16" t="s">
        <v>37</v>
      </c>
      <c r="D177" t="s">
        <v>155</v>
      </c>
      <c r="E177" s="22">
        <v>5710</v>
      </c>
      <c r="F177" s="22">
        <v>5670</v>
      </c>
      <c r="G177" s="22">
        <v>7290</v>
      </c>
      <c r="H177" s="22">
        <v>10290</v>
      </c>
      <c r="I177" s="22">
        <v>12610</v>
      </c>
      <c r="J177" s="22">
        <v>9370</v>
      </c>
      <c r="K177" s="22">
        <v>6780</v>
      </c>
      <c r="L177" s="22">
        <v>6470</v>
      </c>
      <c r="M177" s="22">
        <v>7360</v>
      </c>
      <c r="N177" s="22">
        <v>8970</v>
      </c>
      <c r="O177" s="22">
        <v>9280</v>
      </c>
      <c r="P177" s="22">
        <v>10330</v>
      </c>
      <c r="Q177" s="22">
        <v>10040</v>
      </c>
      <c r="R177" s="22">
        <v>8920</v>
      </c>
      <c r="S177" s="22">
        <v>10700</v>
      </c>
      <c r="T177" s="22">
        <v>8490</v>
      </c>
      <c r="U177" s="22">
        <v>80</v>
      </c>
      <c r="V177" s="22">
        <v>7530</v>
      </c>
      <c r="W177" s="22">
        <v>30330</v>
      </c>
      <c r="X177" s="22">
        <v>24880</v>
      </c>
      <c r="Y177" s="22">
        <v>15230</v>
      </c>
    </row>
    <row r="178" spans="1:25" x14ac:dyDescent="0.15">
      <c r="A178" s="5" t="s">
        <v>87</v>
      </c>
      <c r="B178" s="11" t="s">
        <v>41</v>
      </c>
      <c r="C178" s="16" t="s">
        <v>37</v>
      </c>
      <c r="D178" s="57" t="s">
        <v>48</v>
      </c>
      <c r="E178" s="22">
        <v>700</v>
      </c>
      <c r="F178" s="22">
        <v>730</v>
      </c>
      <c r="G178" s="22">
        <v>1310</v>
      </c>
      <c r="H178" s="22">
        <v>1890</v>
      </c>
      <c r="I178" s="22">
        <v>3900</v>
      </c>
      <c r="J178" s="22">
        <v>2580</v>
      </c>
      <c r="K178" s="22">
        <v>1080</v>
      </c>
      <c r="L178" s="22">
        <v>1140</v>
      </c>
      <c r="M178" s="22">
        <v>1030</v>
      </c>
      <c r="N178" s="22">
        <v>1390</v>
      </c>
      <c r="O178" s="22">
        <v>1340</v>
      </c>
      <c r="P178" s="22">
        <v>1680</v>
      </c>
      <c r="Q178" s="22">
        <v>1460</v>
      </c>
      <c r="R178" s="22">
        <v>1190</v>
      </c>
      <c r="S178" s="22">
        <v>1170</v>
      </c>
      <c r="T178" s="22">
        <v>860</v>
      </c>
      <c r="U178" s="22">
        <v>10</v>
      </c>
      <c r="V178" s="22">
        <v>1010</v>
      </c>
      <c r="W178" s="22">
        <v>3640</v>
      </c>
      <c r="X178" s="22">
        <v>1960</v>
      </c>
      <c r="Y178" s="22">
        <v>920</v>
      </c>
    </row>
    <row r="179" spans="1:25" x14ac:dyDescent="0.15">
      <c r="A179" s="5" t="s">
        <v>87</v>
      </c>
      <c r="B179" s="11" t="s">
        <v>41</v>
      </c>
      <c r="C179" s="16" t="s">
        <v>37</v>
      </c>
      <c r="D179" s="57" t="s">
        <v>28</v>
      </c>
      <c r="E179" s="22">
        <v>3150</v>
      </c>
      <c r="F179" s="22">
        <v>3250</v>
      </c>
      <c r="G179" s="22">
        <v>4020</v>
      </c>
      <c r="H179" s="22">
        <v>6040</v>
      </c>
      <c r="I179" s="22">
        <v>6320</v>
      </c>
      <c r="J179" s="22">
        <v>4570</v>
      </c>
      <c r="K179" s="22">
        <v>3650</v>
      </c>
      <c r="L179" s="22">
        <v>3320</v>
      </c>
      <c r="M179" s="22">
        <v>4300</v>
      </c>
      <c r="N179" s="22">
        <v>5290</v>
      </c>
      <c r="O179" s="22">
        <v>5670</v>
      </c>
      <c r="P179" s="22">
        <v>6480</v>
      </c>
      <c r="Q179" s="22">
        <v>6550</v>
      </c>
      <c r="R179" s="22">
        <v>6100</v>
      </c>
      <c r="S179" s="22">
        <v>7710</v>
      </c>
      <c r="T179" s="22">
        <v>6210</v>
      </c>
      <c r="U179" s="22">
        <v>30</v>
      </c>
      <c r="V179" s="22">
        <v>5240</v>
      </c>
      <c r="W179" s="22">
        <v>22950</v>
      </c>
      <c r="X179" s="22">
        <v>20100</v>
      </c>
      <c r="Y179" s="22">
        <v>12770</v>
      </c>
    </row>
    <row r="180" spans="1:25" x14ac:dyDescent="0.15">
      <c r="A180" s="5" t="s">
        <v>87</v>
      </c>
      <c r="B180" s="11" t="s">
        <v>41</v>
      </c>
      <c r="C180" s="16" t="s">
        <v>37</v>
      </c>
      <c r="D180" s="57" t="s">
        <v>29</v>
      </c>
      <c r="E180" s="22">
        <v>1860</v>
      </c>
      <c r="F180" s="22">
        <v>1690</v>
      </c>
      <c r="G180" s="22">
        <v>1960</v>
      </c>
      <c r="H180" s="22">
        <v>2360</v>
      </c>
      <c r="I180" s="22">
        <v>2390</v>
      </c>
      <c r="J180" s="22">
        <v>2230</v>
      </c>
      <c r="K180" s="22">
        <v>2050</v>
      </c>
      <c r="L180" s="22">
        <v>2010</v>
      </c>
      <c r="M180" s="22">
        <v>2030</v>
      </c>
      <c r="N180" s="22">
        <v>2290</v>
      </c>
      <c r="O180" s="22">
        <v>2270</v>
      </c>
      <c r="P180" s="22">
        <v>2170</v>
      </c>
      <c r="Q180" s="22">
        <v>2030</v>
      </c>
      <c r="R180" s="22">
        <v>1640</v>
      </c>
      <c r="S180" s="22">
        <v>1820</v>
      </c>
      <c r="T180" s="22">
        <v>1420</v>
      </c>
      <c r="U180" s="22">
        <v>50</v>
      </c>
      <c r="V180" s="22">
        <v>1290</v>
      </c>
      <c r="W180" s="22">
        <v>3740</v>
      </c>
      <c r="X180" s="22">
        <v>2820</v>
      </c>
      <c r="Y180" s="22">
        <v>1540</v>
      </c>
    </row>
    <row r="181" spans="1:25" x14ac:dyDescent="0.15">
      <c r="A181" s="5" t="s">
        <v>87</v>
      </c>
      <c r="B181" s="11" t="s">
        <v>41</v>
      </c>
      <c r="C181" s="16" t="s">
        <v>37</v>
      </c>
      <c r="D181" t="s">
        <v>30</v>
      </c>
      <c r="E181" s="22">
        <v>2820</v>
      </c>
      <c r="F181" s="22">
        <v>6250</v>
      </c>
      <c r="G181" s="22">
        <v>8140</v>
      </c>
      <c r="H181" s="22">
        <v>11260</v>
      </c>
      <c r="I181" s="22">
        <v>11850</v>
      </c>
      <c r="J181" s="22">
        <v>5450</v>
      </c>
      <c r="K181" s="22">
        <v>7660</v>
      </c>
      <c r="L181" s="22">
        <v>13140</v>
      </c>
      <c r="M181" s="22">
        <v>11100</v>
      </c>
      <c r="N181" s="22">
        <v>5920</v>
      </c>
      <c r="O181" s="22">
        <v>4690</v>
      </c>
      <c r="P181" s="22">
        <v>3690</v>
      </c>
      <c r="Q181" s="22">
        <v>3120</v>
      </c>
      <c r="R181" s="22">
        <v>2650</v>
      </c>
      <c r="S181" s="22">
        <v>3200</v>
      </c>
      <c r="T181" s="22">
        <v>2790</v>
      </c>
      <c r="U181" s="22">
        <v>1150</v>
      </c>
      <c r="V181" s="22">
        <v>3360</v>
      </c>
      <c r="W181" s="22">
        <v>6960</v>
      </c>
      <c r="X181" s="22">
        <v>8490</v>
      </c>
      <c r="Y181" s="22">
        <v>8170</v>
      </c>
    </row>
    <row r="182" spans="1:25" x14ac:dyDescent="0.15">
      <c r="A182" s="5" t="s">
        <v>87</v>
      </c>
      <c r="B182" s="11" t="s">
        <v>41</v>
      </c>
      <c r="C182" s="16" t="s">
        <v>37</v>
      </c>
      <c r="D182" t="s">
        <v>31</v>
      </c>
      <c r="E182" s="22">
        <v>1350</v>
      </c>
      <c r="F182" s="22">
        <v>1820</v>
      </c>
      <c r="G182" s="22">
        <v>2510</v>
      </c>
      <c r="H182" s="22">
        <v>4210</v>
      </c>
      <c r="I182" s="22">
        <v>5520</v>
      </c>
      <c r="J182" s="22">
        <v>5390</v>
      </c>
      <c r="K182" s="22">
        <v>8920</v>
      </c>
      <c r="L182" s="22">
        <v>12790</v>
      </c>
      <c r="M182" s="22">
        <v>12510</v>
      </c>
      <c r="N182" s="22">
        <v>9690</v>
      </c>
      <c r="O182" s="22">
        <v>8330</v>
      </c>
      <c r="P182" s="22">
        <v>6700</v>
      </c>
      <c r="Q182" s="22">
        <v>5360</v>
      </c>
      <c r="R182" s="22">
        <v>5220</v>
      </c>
      <c r="S182" s="22">
        <v>5560</v>
      </c>
      <c r="T182" s="22">
        <v>5870</v>
      </c>
      <c r="U182" s="22">
        <v>80</v>
      </c>
      <c r="V182" s="22">
        <v>2630</v>
      </c>
      <c r="W182" s="22">
        <v>11570</v>
      </c>
      <c r="X182" s="22">
        <v>13620</v>
      </c>
      <c r="Y182" s="22">
        <v>13930</v>
      </c>
    </row>
    <row r="183" spans="1:25" x14ac:dyDescent="0.15">
      <c r="A183" s="5" t="s">
        <v>87</v>
      </c>
      <c r="B183" s="11" t="s">
        <v>41</v>
      </c>
      <c r="C183" s="16" t="s">
        <v>37</v>
      </c>
      <c r="D183" t="s">
        <v>32</v>
      </c>
      <c r="E183" s="22">
        <v>4390</v>
      </c>
      <c r="F183" s="22">
        <v>4740</v>
      </c>
      <c r="G183" s="22">
        <v>5180</v>
      </c>
      <c r="H183" s="22">
        <v>7030</v>
      </c>
      <c r="I183" s="22">
        <v>5530</v>
      </c>
      <c r="J183" s="22">
        <v>5360</v>
      </c>
      <c r="K183" s="22">
        <v>6070</v>
      </c>
      <c r="L183" s="22">
        <v>6620</v>
      </c>
      <c r="M183" s="22">
        <v>6600</v>
      </c>
      <c r="N183" s="22">
        <v>5760</v>
      </c>
      <c r="O183" s="22">
        <v>6040</v>
      </c>
      <c r="P183" s="22">
        <v>6860</v>
      </c>
      <c r="Q183" s="22">
        <v>7550</v>
      </c>
      <c r="R183" s="22">
        <v>7160</v>
      </c>
      <c r="S183" s="22">
        <v>8530</v>
      </c>
      <c r="T183" s="22">
        <v>12050</v>
      </c>
      <c r="U183" s="22">
        <v>810</v>
      </c>
      <c r="V183" s="22">
        <v>4410</v>
      </c>
      <c r="W183" s="22">
        <v>10880</v>
      </c>
      <c r="X183" s="22">
        <v>8190</v>
      </c>
      <c r="Y183" s="22">
        <v>5990</v>
      </c>
    </row>
    <row r="184" spans="1:25" x14ac:dyDescent="0.15">
      <c r="A184" s="5" t="s">
        <v>87</v>
      </c>
      <c r="B184" s="11" t="s">
        <v>41</v>
      </c>
      <c r="C184" s="16" t="s">
        <v>37</v>
      </c>
      <c r="D184" t="s">
        <v>33</v>
      </c>
      <c r="E184" s="22">
        <v>1680</v>
      </c>
      <c r="F184" s="22">
        <v>1410</v>
      </c>
      <c r="G184" s="22">
        <v>1230</v>
      </c>
      <c r="H184" s="22">
        <v>1020</v>
      </c>
      <c r="I184" s="22">
        <v>900</v>
      </c>
      <c r="J184" s="22">
        <v>660</v>
      </c>
      <c r="K184" s="22">
        <v>780</v>
      </c>
      <c r="L184" s="22">
        <v>960</v>
      </c>
      <c r="M184" s="22">
        <v>960</v>
      </c>
      <c r="N184" s="22">
        <v>980</v>
      </c>
      <c r="O184" s="22">
        <v>850</v>
      </c>
      <c r="P184" s="22">
        <v>1020</v>
      </c>
      <c r="Q184" s="22">
        <v>910</v>
      </c>
      <c r="R184" s="22">
        <v>950</v>
      </c>
      <c r="S184" s="22">
        <v>1130</v>
      </c>
      <c r="T184" s="22">
        <v>1490</v>
      </c>
      <c r="U184" s="22">
        <v>890</v>
      </c>
      <c r="V184" s="22">
        <v>3080</v>
      </c>
      <c r="W184" s="22">
        <v>6060</v>
      </c>
      <c r="X184" s="22">
        <v>4910</v>
      </c>
      <c r="Y184" s="22">
        <v>2890</v>
      </c>
    </row>
    <row r="185" spans="1:25" x14ac:dyDescent="0.15">
      <c r="A185" s="5" t="s">
        <v>87</v>
      </c>
      <c r="B185" s="11" t="s">
        <v>41</v>
      </c>
      <c r="C185" s="4" t="s">
        <v>34</v>
      </c>
      <c r="D185" s="4" t="s">
        <v>83</v>
      </c>
      <c r="E185" s="23">
        <v>15960</v>
      </c>
      <c r="F185" s="23">
        <v>19890</v>
      </c>
      <c r="G185" s="23">
        <v>24350</v>
      </c>
      <c r="H185" s="23">
        <v>33800</v>
      </c>
      <c r="I185" s="23">
        <v>36410</v>
      </c>
      <c r="J185" s="23">
        <v>26240</v>
      </c>
      <c r="K185" s="23">
        <v>30210</v>
      </c>
      <c r="L185" s="23">
        <v>39980</v>
      </c>
      <c r="M185" s="23">
        <v>38530</v>
      </c>
      <c r="N185" s="23">
        <v>31320</v>
      </c>
      <c r="O185" s="23">
        <v>29190</v>
      </c>
      <c r="P185" s="23">
        <v>28600</v>
      </c>
      <c r="Q185" s="23">
        <v>26970</v>
      </c>
      <c r="R185" s="23">
        <v>24900</v>
      </c>
      <c r="S185" s="23">
        <v>29120</v>
      </c>
      <c r="T185" s="23">
        <v>30680</v>
      </c>
      <c r="U185" s="23">
        <v>3000</v>
      </c>
      <c r="V185" s="23">
        <v>21010</v>
      </c>
      <c r="W185" s="23">
        <v>65790</v>
      </c>
      <c r="X185" s="23">
        <v>60080</v>
      </c>
      <c r="Y185" s="23">
        <v>46220</v>
      </c>
    </row>
    <row r="186" spans="1:25" x14ac:dyDescent="0.15">
      <c r="A186" s="5" t="s">
        <v>87</v>
      </c>
      <c r="B186" s="11" t="s">
        <v>41</v>
      </c>
      <c r="C186" s="5" t="s">
        <v>55</v>
      </c>
      <c r="D186" s="5" t="s">
        <v>55</v>
      </c>
      <c r="E186" s="22">
        <v>3480</v>
      </c>
      <c r="F186" s="22">
        <v>4090</v>
      </c>
      <c r="G186" s="22">
        <v>5040</v>
      </c>
      <c r="H186" s="22">
        <v>7530</v>
      </c>
      <c r="I186" s="22">
        <v>7230</v>
      </c>
      <c r="J186" s="22">
        <v>5410</v>
      </c>
      <c r="K186" s="22">
        <v>8500</v>
      </c>
      <c r="L186" s="22">
        <v>13060</v>
      </c>
      <c r="M186" s="22">
        <v>10600</v>
      </c>
      <c r="N186" s="22">
        <v>5830</v>
      </c>
      <c r="O186" s="22">
        <v>4330</v>
      </c>
      <c r="P186" s="22">
        <v>3390</v>
      </c>
      <c r="Q186" s="22">
        <v>2920</v>
      </c>
      <c r="R186" s="22">
        <v>2990</v>
      </c>
      <c r="S186" s="22">
        <v>3230</v>
      </c>
      <c r="T186" s="22">
        <v>2530</v>
      </c>
      <c r="U186" s="22">
        <v>1420</v>
      </c>
      <c r="V186" s="22">
        <v>3060</v>
      </c>
      <c r="W186" s="22">
        <v>6380</v>
      </c>
      <c r="X186" s="22">
        <v>7490</v>
      </c>
      <c r="Y186" s="22">
        <v>7420</v>
      </c>
    </row>
    <row r="187" spans="1:25" x14ac:dyDescent="0.15">
      <c r="A187" s="5" t="s">
        <v>87</v>
      </c>
      <c r="B187" s="11" t="s">
        <v>41</v>
      </c>
      <c r="C187" s="5" t="s">
        <v>35</v>
      </c>
      <c r="D187" s="5" t="s">
        <v>35</v>
      </c>
      <c r="E187" s="22">
        <v>7980</v>
      </c>
      <c r="F187" s="22">
        <v>8630</v>
      </c>
      <c r="G187" s="22">
        <v>8260</v>
      </c>
      <c r="H187" s="22">
        <v>8660</v>
      </c>
      <c r="I187" s="22">
        <v>9040</v>
      </c>
      <c r="J187" s="22">
        <v>8400</v>
      </c>
      <c r="K187" s="22">
        <v>9360</v>
      </c>
      <c r="L187" s="22">
        <v>8250</v>
      </c>
      <c r="M187" s="22">
        <v>8580</v>
      </c>
      <c r="N187" s="22">
        <v>7680</v>
      </c>
      <c r="O187" s="22">
        <v>7410</v>
      </c>
      <c r="P187" s="22">
        <v>8120</v>
      </c>
      <c r="Q187" s="22">
        <v>8770</v>
      </c>
      <c r="R187" s="22">
        <v>8340</v>
      </c>
      <c r="S187" s="22">
        <v>8740</v>
      </c>
      <c r="T187" s="22">
        <v>10860</v>
      </c>
      <c r="U187" s="22">
        <v>5570</v>
      </c>
      <c r="V187" s="22">
        <v>6110</v>
      </c>
      <c r="W187" s="22">
        <v>6840</v>
      </c>
      <c r="X187" s="22">
        <v>6560</v>
      </c>
      <c r="Y187" s="22">
        <v>7100</v>
      </c>
    </row>
    <row r="188" spans="1:25" x14ac:dyDescent="0.15">
      <c r="A188" s="5" t="s">
        <v>87</v>
      </c>
      <c r="B188" s="11" t="s">
        <v>41</v>
      </c>
      <c r="C188" s="4" t="s">
        <v>54</v>
      </c>
      <c r="D188" s="4" t="s">
        <v>54</v>
      </c>
      <c r="E188" s="23">
        <v>39980</v>
      </c>
      <c r="F188" s="23">
        <v>47170</v>
      </c>
      <c r="G188" s="23">
        <v>53830</v>
      </c>
      <c r="H188" s="23">
        <v>66150</v>
      </c>
      <c r="I188" s="23">
        <v>69710</v>
      </c>
      <c r="J188" s="23">
        <v>57920</v>
      </c>
      <c r="K188" s="23">
        <v>64930</v>
      </c>
      <c r="L188" s="23">
        <v>77980</v>
      </c>
      <c r="M188" s="23">
        <v>74380</v>
      </c>
      <c r="N188" s="23">
        <v>60030</v>
      </c>
      <c r="O188" s="23">
        <v>53290</v>
      </c>
      <c r="P188" s="23">
        <v>51540</v>
      </c>
      <c r="Q188" s="23">
        <v>48640</v>
      </c>
      <c r="R188" s="23">
        <v>44190</v>
      </c>
      <c r="S188" s="23">
        <v>48080</v>
      </c>
      <c r="T188" s="23">
        <v>50400</v>
      </c>
      <c r="U188" s="23">
        <v>12970</v>
      </c>
      <c r="V188" s="23">
        <v>36130</v>
      </c>
      <c r="W188" s="23">
        <v>87180</v>
      </c>
      <c r="X188" s="23">
        <v>83440</v>
      </c>
      <c r="Y188" s="23">
        <v>69540</v>
      </c>
    </row>
    <row r="189" spans="1:25" x14ac:dyDescent="0.15">
      <c r="A189" s="5" t="s">
        <v>87</v>
      </c>
      <c r="B189" s="11" t="s">
        <v>42</v>
      </c>
      <c r="C189" s="16" t="s">
        <v>36</v>
      </c>
      <c r="D189" t="s">
        <v>24</v>
      </c>
      <c r="E189" s="22">
        <v>370</v>
      </c>
      <c r="F189" s="22">
        <v>390</v>
      </c>
      <c r="G189" s="22">
        <v>430</v>
      </c>
      <c r="H189" s="22">
        <v>510</v>
      </c>
      <c r="I189" s="22">
        <v>490</v>
      </c>
      <c r="J189" s="22">
        <v>610</v>
      </c>
      <c r="K189" s="22">
        <v>600</v>
      </c>
      <c r="L189" s="22">
        <v>580</v>
      </c>
      <c r="M189" s="22">
        <v>620</v>
      </c>
      <c r="N189" s="22">
        <v>710</v>
      </c>
      <c r="O189" s="22">
        <v>780</v>
      </c>
      <c r="P189" s="22">
        <v>700</v>
      </c>
      <c r="Q189" s="22">
        <v>710</v>
      </c>
      <c r="R189" s="22">
        <v>620</v>
      </c>
      <c r="S189" s="22">
        <v>620</v>
      </c>
      <c r="T189" s="22">
        <v>600</v>
      </c>
      <c r="U189" s="22">
        <v>310</v>
      </c>
      <c r="V189" s="22">
        <v>550</v>
      </c>
      <c r="W189" s="22">
        <v>560</v>
      </c>
      <c r="X189" s="22">
        <v>510</v>
      </c>
      <c r="Y189" s="22">
        <v>530</v>
      </c>
    </row>
    <row r="190" spans="1:25" x14ac:dyDescent="0.15">
      <c r="A190" s="5" t="s">
        <v>87</v>
      </c>
      <c r="B190" s="11" t="s">
        <v>42</v>
      </c>
      <c r="C190" s="16" t="s">
        <v>36</v>
      </c>
      <c r="D190" t="s">
        <v>25</v>
      </c>
      <c r="E190" s="22">
        <v>790</v>
      </c>
      <c r="F190" s="22">
        <v>770</v>
      </c>
      <c r="G190" s="22">
        <v>830</v>
      </c>
      <c r="H190" s="22">
        <v>890</v>
      </c>
      <c r="I190" s="22">
        <v>900</v>
      </c>
      <c r="J190" s="22">
        <v>1230</v>
      </c>
      <c r="K190" s="22">
        <v>1110</v>
      </c>
      <c r="L190" s="22">
        <v>1170</v>
      </c>
      <c r="M190" s="22">
        <v>1190</v>
      </c>
      <c r="N190" s="22">
        <v>1380</v>
      </c>
      <c r="O190" s="22">
        <v>1530</v>
      </c>
      <c r="P190" s="22">
        <v>1740</v>
      </c>
      <c r="Q190" s="22">
        <v>1510</v>
      </c>
      <c r="R190" s="22">
        <v>1090</v>
      </c>
      <c r="S190" s="22">
        <v>860</v>
      </c>
      <c r="T190" s="22">
        <v>700</v>
      </c>
      <c r="U190" s="22">
        <v>350</v>
      </c>
      <c r="V190" s="22">
        <v>500</v>
      </c>
      <c r="W190" s="22">
        <v>440</v>
      </c>
      <c r="X190" s="22">
        <v>520</v>
      </c>
      <c r="Y190" s="22">
        <v>660</v>
      </c>
    </row>
    <row r="191" spans="1:25" x14ac:dyDescent="0.15">
      <c r="A191" s="5" t="s">
        <v>87</v>
      </c>
      <c r="B191" s="11" t="s">
        <v>42</v>
      </c>
      <c r="C191" s="16" t="s">
        <v>36</v>
      </c>
      <c r="D191" t="s">
        <v>47</v>
      </c>
      <c r="E191" s="22">
        <v>20</v>
      </c>
      <c r="F191" s="22">
        <v>20</v>
      </c>
      <c r="G191" s="22">
        <v>10</v>
      </c>
      <c r="H191" s="22">
        <v>10</v>
      </c>
      <c r="I191" s="22">
        <v>10</v>
      </c>
      <c r="J191" s="22">
        <v>10</v>
      </c>
      <c r="K191" s="22">
        <v>10</v>
      </c>
      <c r="L191" s="22">
        <v>20</v>
      </c>
      <c r="M191" s="22">
        <v>10</v>
      </c>
      <c r="N191" s="22">
        <v>10</v>
      </c>
      <c r="O191" s="22">
        <v>10</v>
      </c>
      <c r="P191" s="22">
        <v>20</v>
      </c>
      <c r="Q191" s="22">
        <v>10</v>
      </c>
      <c r="R191" s="22">
        <v>10</v>
      </c>
      <c r="S191" s="22">
        <v>20</v>
      </c>
      <c r="T191" s="22">
        <v>10</v>
      </c>
      <c r="U191" s="22">
        <v>0</v>
      </c>
      <c r="V191" s="22">
        <v>10</v>
      </c>
      <c r="W191" s="22">
        <v>10</v>
      </c>
      <c r="X191" s="22">
        <v>10</v>
      </c>
      <c r="Y191" s="22">
        <v>20</v>
      </c>
    </row>
    <row r="192" spans="1:25" x14ac:dyDescent="0.15">
      <c r="A192" s="5" t="s">
        <v>87</v>
      </c>
      <c r="B192" s="11" t="s">
        <v>42</v>
      </c>
      <c r="C192" s="16" t="s">
        <v>36</v>
      </c>
      <c r="D192" t="s">
        <v>26</v>
      </c>
      <c r="E192" s="22">
        <v>800</v>
      </c>
      <c r="F192" s="22">
        <v>700</v>
      </c>
      <c r="G192" s="22">
        <v>680</v>
      </c>
      <c r="H192" s="22">
        <v>640</v>
      </c>
      <c r="I192" s="22">
        <v>670</v>
      </c>
      <c r="J192" s="22">
        <v>760</v>
      </c>
      <c r="K192" s="22">
        <v>750</v>
      </c>
      <c r="L192" s="22">
        <v>780</v>
      </c>
      <c r="M192" s="22">
        <v>770</v>
      </c>
      <c r="N192" s="22">
        <v>920</v>
      </c>
      <c r="O192" s="22">
        <v>920</v>
      </c>
      <c r="P192" s="22">
        <v>990</v>
      </c>
      <c r="Q192" s="22">
        <v>960</v>
      </c>
      <c r="R192" s="22">
        <v>930</v>
      </c>
      <c r="S192" s="22">
        <v>1060</v>
      </c>
      <c r="T192" s="22">
        <v>1020</v>
      </c>
      <c r="U192" s="22">
        <v>660</v>
      </c>
      <c r="V192" s="22">
        <v>1050</v>
      </c>
      <c r="W192" s="22">
        <v>1110</v>
      </c>
      <c r="X192" s="22">
        <v>930</v>
      </c>
      <c r="Y192" s="22">
        <v>1000</v>
      </c>
    </row>
    <row r="193" spans="1:25" x14ac:dyDescent="0.15">
      <c r="A193" s="5" t="s">
        <v>87</v>
      </c>
      <c r="B193" s="11" t="s">
        <v>42</v>
      </c>
      <c r="C193" s="4" t="s">
        <v>27</v>
      </c>
      <c r="D193" s="4" t="s">
        <v>83</v>
      </c>
      <c r="E193" s="23">
        <v>1980</v>
      </c>
      <c r="F193" s="23">
        <v>1880</v>
      </c>
      <c r="G193" s="23">
        <v>1940</v>
      </c>
      <c r="H193" s="23">
        <v>2040</v>
      </c>
      <c r="I193" s="23">
        <v>2070</v>
      </c>
      <c r="J193" s="23">
        <v>2610</v>
      </c>
      <c r="K193" s="23">
        <v>2470</v>
      </c>
      <c r="L193" s="23">
        <v>2560</v>
      </c>
      <c r="M193" s="23">
        <v>2590</v>
      </c>
      <c r="N193" s="23">
        <v>3020</v>
      </c>
      <c r="O193" s="23">
        <v>3240</v>
      </c>
      <c r="P193" s="23">
        <v>3460</v>
      </c>
      <c r="Q193" s="23">
        <v>3190</v>
      </c>
      <c r="R193" s="23">
        <v>2650</v>
      </c>
      <c r="S193" s="23">
        <v>2550</v>
      </c>
      <c r="T193" s="23">
        <v>2320</v>
      </c>
      <c r="U193" s="23">
        <v>1310</v>
      </c>
      <c r="V193" s="23">
        <v>2100</v>
      </c>
      <c r="W193" s="23">
        <v>2120</v>
      </c>
      <c r="X193" s="23">
        <v>1970</v>
      </c>
      <c r="Y193" s="23">
        <v>2210</v>
      </c>
    </row>
    <row r="194" spans="1:25" x14ac:dyDescent="0.15">
      <c r="A194" s="5" t="s">
        <v>87</v>
      </c>
      <c r="B194" s="11" t="s">
        <v>42</v>
      </c>
      <c r="C194" s="16" t="s">
        <v>37</v>
      </c>
      <c r="D194" t="s">
        <v>155</v>
      </c>
      <c r="E194" s="22">
        <v>2160</v>
      </c>
      <c r="F194" s="22">
        <v>2670</v>
      </c>
      <c r="G194" s="22">
        <v>2500</v>
      </c>
      <c r="H194" s="22">
        <v>2210</v>
      </c>
      <c r="I194" s="22">
        <v>2660</v>
      </c>
      <c r="J194" s="22">
        <v>3590</v>
      </c>
      <c r="K194" s="22">
        <v>3970</v>
      </c>
      <c r="L194" s="22">
        <v>3590</v>
      </c>
      <c r="M194" s="22">
        <v>3370</v>
      </c>
      <c r="N194" s="22">
        <v>3730</v>
      </c>
      <c r="O194" s="22">
        <v>3680</v>
      </c>
      <c r="P194" s="22">
        <v>3720</v>
      </c>
      <c r="Q194" s="22">
        <v>3830</v>
      </c>
      <c r="R194" s="22">
        <v>3960</v>
      </c>
      <c r="S194" s="22">
        <v>3930</v>
      </c>
      <c r="T194" s="22">
        <v>4150</v>
      </c>
      <c r="U194" s="22">
        <v>2430</v>
      </c>
      <c r="V194" s="22">
        <v>1540</v>
      </c>
      <c r="W194" s="22">
        <v>830</v>
      </c>
      <c r="X194" s="22">
        <v>1690</v>
      </c>
      <c r="Y194" s="22">
        <v>2930</v>
      </c>
    </row>
    <row r="195" spans="1:25" x14ac:dyDescent="0.15">
      <c r="A195" s="5" t="s">
        <v>87</v>
      </c>
      <c r="B195" s="11" t="s">
        <v>42</v>
      </c>
      <c r="C195" s="16" t="s">
        <v>37</v>
      </c>
      <c r="D195" s="57" t="s">
        <v>48</v>
      </c>
      <c r="E195" s="22">
        <v>270</v>
      </c>
      <c r="F195" s="22">
        <v>340</v>
      </c>
      <c r="G195" s="22">
        <v>290</v>
      </c>
      <c r="H195" s="22">
        <v>350</v>
      </c>
      <c r="I195" s="22">
        <v>450</v>
      </c>
      <c r="J195" s="22">
        <v>750</v>
      </c>
      <c r="K195" s="22">
        <v>930</v>
      </c>
      <c r="L195" s="22">
        <v>610</v>
      </c>
      <c r="M195" s="22">
        <v>590</v>
      </c>
      <c r="N195" s="22">
        <v>700</v>
      </c>
      <c r="O195" s="22">
        <v>760</v>
      </c>
      <c r="P195" s="22">
        <v>900</v>
      </c>
      <c r="Q195" s="22">
        <v>1050</v>
      </c>
      <c r="R195" s="22">
        <v>1310</v>
      </c>
      <c r="S195" s="22">
        <v>1160</v>
      </c>
      <c r="T195" s="22">
        <v>950</v>
      </c>
      <c r="U195" s="22">
        <v>420</v>
      </c>
      <c r="V195" s="22">
        <v>340</v>
      </c>
      <c r="W195" s="22">
        <v>210</v>
      </c>
      <c r="X195" s="22">
        <v>450</v>
      </c>
      <c r="Y195" s="22">
        <v>750</v>
      </c>
    </row>
    <row r="196" spans="1:25" x14ac:dyDescent="0.15">
      <c r="A196" s="5" t="s">
        <v>87</v>
      </c>
      <c r="B196" s="11" t="s">
        <v>42</v>
      </c>
      <c r="C196" s="16" t="s">
        <v>37</v>
      </c>
      <c r="D196" s="57" t="s">
        <v>28</v>
      </c>
      <c r="E196" s="22">
        <v>1230</v>
      </c>
      <c r="F196" s="22">
        <v>1650</v>
      </c>
      <c r="G196" s="22">
        <v>1620</v>
      </c>
      <c r="H196" s="22">
        <v>1310</v>
      </c>
      <c r="I196" s="22">
        <v>1550</v>
      </c>
      <c r="J196" s="22">
        <v>1990</v>
      </c>
      <c r="K196" s="22">
        <v>2270</v>
      </c>
      <c r="L196" s="22">
        <v>2120</v>
      </c>
      <c r="M196" s="22">
        <v>1980</v>
      </c>
      <c r="N196" s="22">
        <v>2040</v>
      </c>
      <c r="O196" s="22">
        <v>1770</v>
      </c>
      <c r="P196" s="22">
        <v>1640</v>
      </c>
      <c r="Q196" s="22">
        <v>1680</v>
      </c>
      <c r="R196" s="22">
        <v>1880</v>
      </c>
      <c r="S196" s="22">
        <v>2020</v>
      </c>
      <c r="T196" s="22">
        <v>2350</v>
      </c>
      <c r="U196" s="22">
        <v>1510</v>
      </c>
      <c r="V196" s="22">
        <v>820</v>
      </c>
      <c r="W196" s="22">
        <v>410</v>
      </c>
      <c r="X196" s="22">
        <v>830</v>
      </c>
      <c r="Y196" s="22">
        <v>1580</v>
      </c>
    </row>
    <row r="197" spans="1:25" x14ac:dyDescent="0.15">
      <c r="A197" s="5" t="s">
        <v>87</v>
      </c>
      <c r="B197" s="11" t="s">
        <v>42</v>
      </c>
      <c r="C197" s="16" t="s">
        <v>37</v>
      </c>
      <c r="D197" s="57" t="s">
        <v>29</v>
      </c>
      <c r="E197" s="22">
        <v>660</v>
      </c>
      <c r="F197" s="22">
        <v>690</v>
      </c>
      <c r="G197" s="22">
        <v>580</v>
      </c>
      <c r="H197" s="22">
        <v>550</v>
      </c>
      <c r="I197" s="22">
        <v>660</v>
      </c>
      <c r="J197" s="22">
        <v>850</v>
      </c>
      <c r="K197" s="22">
        <v>770</v>
      </c>
      <c r="L197" s="22">
        <v>860</v>
      </c>
      <c r="M197" s="22">
        <v>800</v>
      </c>
      <c r="N197" s="22">
        <v>990</v>
      </c>
      <c r="O197" s="22">
        <v>1140</v>
      </c>
      <c r="P197" s="22">
        <v>1180</v>
      </c>
      <c r="Q197" s="22">
        <v>1110</v>
      </c>
      <c r="R197" s="22">
        <v>770</v>
      </c>
      <c r="S197" s="22">
        <v>750</v>
      </c>
      <c r="T197" s="22">
        <v>850</v>
      </c>
      <c r="U197" s="22">
        <v>500</v>
      </c>
      <c r="V197" s="22">
        <v>380</v>
      </c>
      <c r="W197" s="22">
        <v>210</v>
      </c>
      <c r="X197" s="22">
        <v>400</v>
      </c>
      <c r="Y197" s="22">
        <v>610</v>
      </c>
    </row>
    <row r="198" spans="1:25" x14ac:dyDescent="0.15">
      <c r="A198" s="5" t="s">
        <v>87</v>
      </c>
      <c r="B198" s="11" t="s">
        <v>42</v>
      </c>
      <c r="C198" s="16" t="s">
        <v>37</v>
      </c>
      <c r="D198" t="s">
        <v>30</v>
      </c>
      <c r="E198" s="22">
        <v>720</v>
      </c>
      <c r="F198" s="22">
        <v>760</v>
      </c>
      <c r="G198" s="22">
        <v>1050</v>
      </c>
      <c r="H198" s="22">
        <v>1460</v>
      </c>
      <c r="I198" s="22">
        <v>2360</v>
      </c>
      <c r="J198" s="22">
        <v>2560</v>
      </c>
      <c r="K198" s="22">
        <v>2020</v>
      </c>
      <c r="L198" s="22">
        <v>2180</v>
      </c>
      <c r="M198" s="22">
        <v>3810</v>
      </c>
      <c r="N198" s="22">
        <v>5140</v>
      </c>
      <c r="O198" s="22">
        <v>5080</v>
      </c>
      <c r="P198" s="22">
        <v>4420</v>
      </c>
      <c r="Q198" s="22">
        <v>2940</v>
      </c>
      <c r="R198" s="22">
        <v>2120</v>
      </c>
      <c r="S198" s="22">
        <v>1880</v>
      </c>
      <c r="T198" s="22">
        <v>1400</v>
      </c>
      <c r="U198" s="22">
        <v>1210</v>
      </c>
      <c r="V198" s="22">
        <v>880</v>
      </c>
      <c r="W198" s="22">
        <v>680</v>
      </c>
      <c r="X198" s="22">
        <v>880</v>
      </c>
      <c r="Y198" s="22">
        <v>1370</v>
      </c>
    </row>
    <row r="199" spans="1:25" x14ac:dyDescent="0.15">
      <c r="A199" s="5" t="s">
        <v>87</v>
      </c>
      <c r="B199" s="11" t="s">
        <v>42</v>
      </c>
      <c r="C199" s="16" t="s">
        <v>37</v>
      </c>
      <c r="D199" t="s">
        <v>31</v>
      </c>
      <c r="E199" s="22">
        <v>390</v>
      </c>
      <c r="F199" s="22">
        <v>320</v>
      </c>
      <c r="G199" s="22">
        <v>690</v>
      </c>
      <c r="H199" s="22">
        <v>1440</v>
      </c>
      <c r="I199" s="22">
        <v>2040</v>
      </c>
      <c r="J199" s="22">
        <v>2920</v>
      </c>
      <c r="K199" s="22">
        <v>2890</v>
      </c>
      <c r="L199" s="22">
        <v>3240</v>
      </c>
      <c r="M199" s="22">
        <v>4600</v>
      </c>
      <c r="N199" s="22">
        <v>5850</v>
      </c>
      <c r="O199" s="22">
        <v>5480</v>
      </c>
      <c r="P199" s="22">
        <v>5050</v>
      </c>
      <c r="Q199" s="22">
        <v>4240</v>
      </c>
      <c r="R199" s="22">
        <v>3080</v>
      </c>
      <c r="S199" s="22">
        <v>2880</v>
      </c>
      <c r="T199" s="22">
        <v>2840</v>
      </c>
      <c r="U199" s="22">
        <v>980</v>
      </c>
      <c r="V199" s="22">
        <v>660</v>
      </c>
      <c r="W199" s="22">
        <v>480</v>
      </c>
      <c r="X199" s="22">
        <v>2120</v>
      </c>
      <c r="Y199" s="22">
        <v>4570</v>
      </c>
    </row>
    <row r="200" spans="1:25" x14ac:dyDescent="0.15">
      <c r="A200" s="5" t="s">
        <v>87</v>
      </c>
      <c r="B200" s="11" t="s">
        <v>42</v>
      </c>
      <c r="C200" s="16" t="s">
        <v>37</v>
      </c>
      <c r="D200" t="s">
        <v>32</v>
      </c>
      <c r="E200" s="22">
        <v>1730</v>
      </c>
      <c r="F200" s="22">
        <v>1600</v>
      </c>
      <c r="G200" s="22">
        <v>1290</v>
      </c>
      <c r="H200" s="22">
        <v>2700</v>
      </c>
      <c r="I200" s="22">
        <v>1980</v>
      </c>
      <c r="J200" s="22">
        <v>1930</v>
      </c>
      <c r="K200" s="22">
        <v>1780</v>
      </c>
      <c r="L200" s="22">
        <v>1510</v>
      </c>
      <c r="M200" s="22">
        <v>1530</v>
      </c>
      <c r="N200" s="22">
        <v>1830</v>
      </c>
      <c r="O200" s="22">
        <v>1490</v>
      </c>
      <c r="P200" s="22">
        <v>2030</v>
      </c>
      <c r="Q200" s="22">
        <v>1950</v>
      </c>
      <c r="R200" s="22">
        <v>2090</v>
      </c>
      <c r="S200" s="22">
        <v>2610</v>
      </c>
      <c r="T200" s="22">
        <v>1540</v>
      </c>
      <c r="U200" s="22">
        <v>1380</v>
      </c>
      <c r="V200" s="22">
        <v>1980</v>
      </c>
      <c r="W200" s="22">
        <v>2090</v>
      </c>
      <c r="X200" s="22">
        <v>1750</v>
      </c>
      <c r="Y200" s="22">
        <v>1980</v>
      </c>
    </row>
    <row r="201" spans="1:25" x14ac:dyDescent="0.15">
      <c r="A201" s="5" t="s">
        <v>87</v>
      </c>
      <c r="B201" s="11" t="s">
        <v>42</v>
      </c>
      <c r="C201" s="16" t="s">
        <v>37</v>
      </c>
      <c r="D201" t="s">
        <v>33</v>
      </c>
      <c r="E201" s="22">
        <v>930</v>
      </c>
      <c r="F201" s="22">
        <v>970</v>
      </c>
      <c r="G201" s="22">
        <v>1100</v>
      </c>
      <c r="H201" s="22">
        <v>1410</v>
      </c>
      <c r="I201" s="22">
        <v>1790</v>
      </c>
      <c r="J201" s="22">
        <v>2130</v>
      </c>
      <c r="K201" s="22">
        <v>2030</v>
      </c>
      <c r="L201" s="22">
        <v>1860</v>
      </c>
      <c r="M201" s="22">
        <v>2430</v>
      </c>
      <c r="N201" s="22">
        <v>2730</v>
      </c>
      <c r="O201" s="22">
        <v>2320</v>
      </c>
      <c r="P201" s="22">
        <v>2640</v>
      </c>
      <c r="Q201" s="22">
        <v>2810</v>
      </c>
      <c r="R201" s="22">
        <v>3250</v>
      </c>
      <c r="S201" s="22">
        <v>3220</v>
      </c>
      <c r="T201" s="22">
        <v>3100</v>
      </c>
      <c r="U201" s="22">
        <v>3670</v>
      </c>
      <c r="V201" s="22">
        <v>3460</v>
      </c>
      <c r="W201" s="22">
        <v>2600</v>
      </c>
      <c r="X201" s="22">
        <v>4800</v>
      </c>
      <c r="Y201" s="22">
        <v>4490</v>
      </c>
    </row>
    <row r="202" spans="1:25" x14ac:dyDescent="0.15">
      <c r="A202" s="5" t="s">
        <v>87</v>
      </c>
      <c r="B202" s="11" t="s">
        <v>42</v>
      </c>
      <c r="C202" s="4" t="s">
        <v>34</v>
      </c>
      <c r="D202" s="4" t="s">
        <v>34</v>
      </c>
      <c r="E202" s="23">
        <v>5920</v>
      </c>
      <c r="F202" s="23">
        <v>6320</v>
      </c>
      <c r="G202" s="23">
        <v>6620</v>
      </c>
      <c r="H202" s="23">
        <v>9230</v>
      </c>
      <c r="I202" s="23">
        <v>10820</v>
      </c>
      <c r="J202" s="23">
        <v>13130</v>
      </c>
      <c r="K202" s="23">
        <v>12680</v>
      </c>
      <c r="L202" s="23">
        <v>12380</v>
      </c>
      <c r="M202" s="23">
        <v>15730</v>
      </c>
      <c r="N202" s="23">
        <v>19280</v>
      </c>
      <c r="O202" s="23">
        <v>18050</v>
      </c>
      <c r="P202" s="23">
        <v>17850</v>
      </c>
      <c r="Q202" s="23">
        <v>15770</v>
      </c>
      <c r="R202" s="23">
        <v>14490</v>
      </c>
      <c r="S202" s="23">
        <v>14540</v>
      </c>
      <c r="T202" s="23">
        <v>13030</v>
      </c>
      <c r="U202" s="23">
        <v>9670</v>
      </c>
      <c r="V202" s="23">
        <v>8510</v>
      </c>
      <c r="W202" s="23">
        <v>6670</v>
      </c>
      <c r="X202" s="23">
        <v>11250</v>
      </c>
      <c r="Y202" s="23">
        <v>15340</v>
      </c>
    </row>
    <row r="203" spans="1:25" x14ac:dyDescent="0.15">
      <c r="A203" s="5" t="s">
        <v>87</v>
      </c>
      <c r="B203" s="11" t="s">
        <v>42</v>
      </c>
      <c r="C203" s="5" t="s">
        <v>55</v>
      </c>
      <c r="D203" s="5" t="s">
        <v>55</v>
      </c>
      <c r="E203" s="22">
        <v>1370</v>
      </c>
      <c r="F203" s="22">
        <v>1450</v>
      </c>
      <c r="G203" s="22">
        <v>1490</v>
      </c>
      <c r="H203" s="22">
        <v>1580</v>
      </c>
      <c r="I203" s="22">
        <v>1940</v>
      </c>
      <c r="J203" s="22">
        <v>2270</v>
      </c>
      <c r="K203" s="22">
        <v>2020</v>
      </c>
      <c r="L203" s="22">
        <v>2310</v>
      </c>
      <c r="M203" s="22">
        <v>3440</v>
      </c>
      <c r="N203" s="22">
        <v>4810</v>
      </c>
      <c r="O203" s="22">
        <v>5420</v>
      </c>
      <c r="P203" s="22">
        <v>5800</v>
      </c>
      <c r="Q203" s="22">
        <v>5200</v>
      </c>
      <c r="R203" s="22">
        <v>3830</v>
      </c>
      <c r="S203" s="22">
        <v>3380</v>
      </c>
      <c r="T203" s="22">
        <v>2810</v>
      </c>
      <c r="U203" s="22">
        <v>2330</v>
      </c>
      <c r="V203" s="22">
        <v>1870</v>
      </c>
      <c r="W203" s="22">
        <v>2030</v>
      </c>
      <c r="X203" s="22">
        <v>1930</v>
      </c>
      <c r="Y203" s="22">
        <v>2280</v>
      </c>
    </row>
    <row r="204" spans="1:25" x14ac:dyDescent="0.15">
      <c r="A204" s="5" t="s">
        <v>87</v>
      </c>
      <c r="B204" s="11" t="s">
        <v>42</v>
      </c>
      <c r="C204" s="5" t="s">
        <v>35</v>
      </c>
      <c r="D204" s="5" t="s">
        <v>35</v>
      </c>
      <c r="E204" s="22">
        <v>9570</v>
      </c>
      <c r="F204" s="22">
        <v>9650</v>
      </c>
      <c r="G204" s="22">
        <v>9550</v>
      </c>
      <c r="H204" s="22">
        <v>9870</v>
      </c>
      <c r="I204" s="22">
        <v>8620</v>
      </c>
      <c r="J204" s="22">
        <v>8670</v>
      </c>
      <c r="K204" s="22">
        <v>9580</v>
      </c>
      <c r="L204" s="22">
        <v>9090</v>
      </c>
      <c r="M204" s="22">
        <v>9670</v>
      </c>
      <c r="N204" s="22">
        <v>10800</v>
      </c>
      <c r="O204" s="22">
        <v>11330</v>
      </c>
      <c r="P204" s="22">
        <v>11930</v>
      </c>
      <c r="Q204" s="22">
        <v>11730</v>
      </c>
      <c r="R204" s="22">
        <v>10280</v>
      </c>
      <c r="S204" s="22">
        <v>9320</v>
      </c>
      <c r="T204" s="22">
        <v>6350</v>
      </c>
      <c r="U204" s="22">
        <v>4410</v>
      </c>
      <c r="V204" s="22">
        <v>7940</v>
      </c>
      <c r="W204" s="22">
        <v>9610</v>
      </c>
      <c r="X204" s="22">
        <v>9020</v>
      </c>
      <c r="Y204" s="22">
        <v>9310</v>
      </c>
    </row>
    <row r="205" spans="1:25" x14ac:dyDescent="0.15">
      <c r="A205" s="5" t="s">
        <v>87</v>
      </c>
      <c r="B205" s="11" t="s">
        <v>42</v>
      </c>
      <c r="C205" s="4" t="s">
        <v>54</v>
      </c>
      <c r="D205" s="4" t="s">
        <v>54</v>
      </c>
      <c r="E205" s="23">
        <v>20780</v>
      </c>
      <c r="F205" s="23">
        <v>21660</v>
      </c>
      <c r="G205" s="23">
        <v>22450</v>
      </c>
      <c r="H205" s="23">
        <v>24970</v>
      </c>
      <c r="I205" s="23">
        <v>25380</v>
      </c>
      <c r="J205" s="23">
        <v>29060</v>
      </c>
      <c r="K205" s="23">
        <v>28500</v>
      </c>
      <c r="L205" s="23">
        <v>27200</v>
      </c>
      <c r="M205" s="23">
        <v>32240</v>
      </c>
      <c r="N205" s="23">
        <v>41280</v>
      </c>
      <c r="O205" s="23">
        <v>39220</v>
      </c>
      <c r="P205" s="23">
        <v>39920</v>
      </c>
      <c r="Q205" s="23">
        <v>36630</v>
      </c>
      <c r="R205" s="23">
        <v>32210</v>
      </c>
      <c r="S205" s="23">
        <v>30590</v>
      </c>
      <c r="T205" s="23">
        <v>25240</v>
      </c>
      <c r="U205" s="23">
        <v>18030</v>
      </c>
      <c r="V205" s="23">
        <v>20410</v>
      </c>
      <c r="W205" s="23">
        <v>20440</v>
      </c>
      <c r="X205" s="23">
        <v>24170</v>
      </c>
      <c r="Y205" s="23">
        <v>29140</v>
      </c>
    </row>
    <row r="206" spans="1:25" x14ac:dyDescent="0.15">
      <c r="A206" s="5" t="s">
        <v>86</v>
      </c>
      <c r="B206" s="11" t="s">
        <v>41</v>
      </c>
      <c r="C206" s="16" t="s">
        <v>36</v>
      </c>
      <c r="D206" t="s">
        <v>24</v>
      </c>
      <c r="E206" s="22">
        <v>180</v>
      </c>
      <c r="F206" s="22">
        <v>220</v>
      </c>
      <c r="G206" s="22">
        <v>200</v>
      </c>
      <c r="H206" s="22">
        <v>240</v>
      </c>
      <c r="I206" s="22">
        <v>290</v>
      </c>
      <c r="J206" s="22">
        <v>280</v>
      </c>
      <c r="K206" s="22">
        <v>190</v>
      </c>
      <c r="L206" s="22">
        <v>240</v>
      </c>
      <c r="M206" s="22">
        <v>240</v>
      </c>
      <c r="N206" s="22">
        <v>220</v>
      </c>
      <c r="O206" s="22">
        <v>220</v>
      </c>
      <c r="P206" s="22">
        <v>200</v>
      </c>
      <c r="Q206" s="22">
        <v>200</v>
      </c>
      <c r="R206" s="22">
        <v>140</v>
      </c>
      <c r="S206" s="22">
        <v>160</v>
      </c>
      <c r="T206" s="22">
        <v>130</v>
      </c>
      <c r="U206" s="22">
        <v>80</v>
      </c>
      <c r="V206" s="22">
        <v>180</v>
      </c>
      <c r="W206" s="22">
        <v>130</v>
      </c>
      <c r="X206" s="22">
        <v>130</v>
      </c>
      <c r="Y206" s="22">
        <v>140</v>
      </c>
    </row>
    <row r="207" spans="1:25" x14ac:dyDescent="0.15">
      <c r="A207" s="5" t="s">
        <v>86</v>
      </c>
      <c r="B207" s="11" t="s">
        <v>41</v>
      </c>
      <c r="C207" s="16" t="s">
        <v>36</v>
      </c>
      <c r="D207" t="s">
        <v>25</v>
      </c>
      <c r="E207" s="22">
        <v>190</v>
      </c>
      <c r="F207" s="22">
        <v>230</v>
      </c>
      <c r="G207" s="22">
        <v>260</v>
      </c>
      <c r="H207" s="22">
        <v>270</v>
      </c>
      <c r="I207" s="22">
        <v>310</v>
      </c>
      <c r="J207" s="22">
        <v>270</v>
      </c>
      <c r="K207" s="22">
        <v>150</v>
      </c>
      <c r="L207" s="22">
        <v>190</v>
      </c>
      <c r="M207" s="22">
        <v>160</v>
      </c>
      <c r="N207" s="22">
        <v>110</v>
      </c>
      <c r="O207" s="22">
        <v>120</v>
      </c>
      <c r="P207" s="22">
        <v>130</v>
      </c>
      <c r="Q207" s="22">
        <v>210</v>
      </c>
      <c r="R207" s="22">
        <v>340</v>
      </c>
      <c r="S207" s="22">
        <v>580</v>
      </c>
      <c r="T207" s="22">
        <v>450</v>
      </c>
      <c r="U207" s="22">
        <v>160</v>
      </c>
      <c r="V207" s="22">
        <v>710</v>
      </c>
      <c r="W207" s="22">
        <v>710</v>
      </c>
      <c r="X207" s="22">
        <v>870</v>
      </c>
      <c r="Y207" s="22">
        <v>960</v>
      </c>
    </row>
    <row r="208" spans="1:25" x14ac:dyDescent="0.15">
      <c r="A208" s="5" t="s">
        <v>86</v>
      </c>
      <c r="B208" s="11" t="s">
        <v>41</v>
      </c>
      <c r="C208" s="16" t="s">
        <v>36</v>
      </c>
      <c r="D208" t="s">
        <v>47</v>
      </c>
      <c r="E208" s="22">
        <v>300</v>
      </c>
      <c r="F208" s="22">
        <v>200</v>
      </c>
      <c r="G208" s="22">
        <v>240</v>
      </c>
      <c r="H208" s="22">
        <v>230</v>
      </c>
      <c r="I208" s="22">
        <v>300</v>
      </c>
      <c r="J208" s="22">
        <v>390</v>
      </c>
      <c r="K208" s="22">
        <v>370</v>
      </c>
      <c r="L208" s="22">
        <v>370</v>
      </c>
      <c r="M208" s="22">
        <v>380</v>
      </c>
      <c r="N208" s="22">
        <v>800</v>
      </c>
      <c r="O208" s="22">
        <v>290</v>
      </c>
      <c r="P208" s="22">
        <v>370</v>
      </c>
      <c r="Q208" s="22">
        <v>640</v>
      </c>
      <c r="R208" s="22">
        <v>520</v>
      </c>
      <c r="S208" s="22">
        <v>530</v>
      </c>
      <c r="T208" s="22">
        <v>420</v>
      </c>
      <c r="U208" s="22">
        <v>0</v>
      </c>
      <c r="V208" s="22">
        <v>70</v>
      </c>
      <c r="W208" s="22">
        <v>340</v>
      </c>
      <c r="X208" s="22">
        <v>280</v>
      </c>
      <c r="Y208" s="22">
        <v>250</v>
      </c>
    </row>
    <row r="209" spans="1:25" x14ac:dyDescent="0.15">
      <c r="A209" s="5" t="s">
        <v>86</v>
      </c>
      <c r="B209" s="11" t="s">
        <v>41</v>
      </c>
      <c r="C209" s="16" t="s">
        <v>36</v>
      </c>
      <c r="D209" t="s">
        <v>26</v>
      </c>
      <c r="E209" s="22">
        <v>20</v>
      </c>
      <c r="F209" s="22">
        <v>20</v>
      </c>
      <c r="G209" s="22">
        <v>40</v>
      </c>
      <c r="H209" s="22">
        <v>30</v>
      </c>
      <c r="I209" s="22">
        <v>40</v>
      </c>
      <c r="J209" s="22">
        <v>40</v>
      </c>
      <c r="K209" s="22">
        <v>40</v>
      </c>
      <c r="L209" s="22">
        <v>30</v>
      </c>
      <c r="M209" s="22">
        <v>30</v>
      </c>
      <c r="N209" s="22">
        <v>30</v>
      </c>
      <c r="O209" s="22">
        <v>40</v>
      </c>
      <c r="P209" s="22">
        <v>30</v>
      </c>
      <c r="Q209" s="22">
        <v>30</v>
      </c>
      <c r="R209" s="22">
        <v>50</v>
      </c>
      <c r="S209" s="22">
        <v>40</v>
      </c>
      <c r="T209" s="22">
        <v>60</v>
      </c>
      <c r="U209" s="22">
        <v>20</v>
      </c>
      <c r="V209" s="22">
        <v>40</v>
      </c>
      <c r="W209" s="22">
        <v>60</v>
      </c>
      <c r="X209" s="22">
        <v>40</v>
      </c>
      <c r="Y209" s="22">
        <v>40</v>
      </c>
    </row>
    <row r="210" spans="1:25" x14ac:dyDescent="0.15">
      <c r="A210" s="5" t="s">
        <v>86</v>
      </c>
      <c r="B210" s="11" t="s">
        <v>41</v>
      </c>
      <c r="C210" s="4" t="s">
        <v>27</v>
      </c>
      <c r="D210" s="4" t="s">
        <v>83</v>
      </c>
      <c r="E210" s="23">
        <v>690</v>
      </c>
      <c r="F210" s="23">
        <v>670</v>
      </c>
      <c r="G210" s="23">
        <v>740</v>
      </c>
      <c r="H210" s="23">
        <v>760</v>
      </c>
      <c r="I210" s="23">
        <v>930</v>
      </c>
      <c r="J210" s="23">
        <v>980</v>
      </c>
      <c r="K210" s="23">
        <v>740</v>
      </c>
      <c r="L210" s="23">
        <v>830</v>
      </c>
      <c r="M210" s="23">
        <v>810</v>
      </c>
      <c r="N210" s="23">
        <v>1150</v>
      </c>
      <c r="O210" s="23">
        <v>670</v>
      </c>
      <c r="P210" s="23">
        <v>720</v>
      </c>
      <c r="Q210" s="23">
        <v>1070</v>
      </c>
      <c r="R210" s="23">
        <v>1050</v>
      </c>
      <c r="S210" s="23">
        <v>1300</v>
      </c>
      <c r="T210" s="23">
        <v>1060</v>
      </c>
      <c r="U210" s="23">
        <v>260</v>
      </c>
      <c r="V210" s="23">
        <v>1010</v>
      </c>
      <c r="W210" s="23">
        <v>1240</v>
      </c>
      <c r="X210" s="23">
        <v>1310</v>
      </c>
      <c r="Y210" s="23">
        <v>1390</v>
      </c>
    </row>
    <row r="211" spans="1:25" x14ac:dyDescent="0.15">
      <c r="A211" s="5" t="s">
        <v>86</v>
      </c>
      <c r="B211" s="11" t="s">
        <v>41</v>
      </c>
      <c r="C211" s="16" t="s">
        <v>37</v>
      </c>
      <c r="D211" t="s">
        <v>155</v>
      </c>
      <c r="E211" s="22">
        <v>690</v>
      </c>
      <c r="F211" s="22">
        <v>720</v>
      </c>
      <c r="G211" s="22">
        <v>850</v>
      </c>
      <c r="H211" s="22">
        <v>1010</v>
      </c>
      <c r="I211" s="22">
        <v>1050</v>
      </c>
      <c r="J211" s="22">
        <v>930</v>
      </c>
      <c r="K211" s="22">
        <v>710</v>
      </c>
      <c r="L211" s="22">
        <v>850</v>
      </c>
      <c r="M211" s="22">
        <v>820</v>
      </c>
      <c r="N211" s="22">
        <v>960</v>
      </c>
      <c r="O211" s="22">
        <v>1410</v>
      </c>
      <c r="P211" s="22">
        <v>1280</v>
      </c>
      <c r="Q211" s="22">
        <v>1310</v>
      </c>
      <c r="R211" s="22">
        <v>1600</v>
      </c>
      <c r="S211" s="22">
        <v>1700</v>
      </c>
      <c r="T211" s="22">
        <v>1140</v>
      </c>
      <c r="U211" s="22">
        <v>30</v>
      </c>
      <c r="V211" s="22">
        <v>1320</v>
      </c>
      <c r="W211" s="22">
        <v>1990</v>
      </c>
      <c r="X211" s="22">
        <v>1500</v>
      </c>
      <c r="Y211" s="22">
        <v>710</v>
      </c>
    </row>
    <row r="212" spans="1:25" x14ac:dyDescent="0.15">
      <c r="A212" s="5" t="s">
        <v>86</v>
      </c>
      <c r="B212" s="11" t="s">
        <v>41</v>
      </c>
      <c r="C212" s="16" t="s">
        <v>37</v>
      </c>
      <c r="D212" s="57" t="s">
        <v>48</v>
      </c>
      <c r="E212" s="22">
        <v>30</v>
      </c>
      <c r="F212" s="22">
        <v>50</v>
      </c>
      <c r="G212" s="22">
        <v>90</v>
      </c>
      <c r="H212" s="22">
        <v>80</v>
      </c>
      <c r="I212" s="22">
        <v>170</v>
      </c>
      <c r="J212" s="22">
        <v>80</v>
      </c>
      <c r="K212" s="22">
        <v>40</v>
      </c>
      <c r="L212" s="22">
        <v>40</v>
      </c>
      <c r="M212" s="22">
        <v>30</v>
      </c>
      <c r="N212" s="22">
        <v>30</v>
      </c>
      <c r="O212" s="22">
        <v>30</v>
      </c>
      <c r="P212" s="22">
        <v>30</v>
      </c>
      <c r="Q212" s="22">
        <v>40</v>
      </c>
      <c r="R212" s="22">
        <v>90</v>
      </c>
      <c r="S212" s="22">
        <v>110</v>
      </c>
      <c r="T212" s="22">
        <v>110</v>
      </c>
      <c r="U212" s="22">
        <v>10</v>
      </c>
      <c r="V212" s="22">
        <v>190</v>
      </c>
      <c r="W212" s="22">
        <v>290</v>
      </c>
      <c r="X212" s="22">
        <v>110</v>
      </c>
      <c r="Y212" s="22">
        <v>50</v>
      </c>
    </row>
    <row r="213" spans="1:25" x14ac:dyDescent="0.15">
      <c r="A213" s="5" t="s">
        <v>86</v>
      </c>
      <c r="B213" s="11" t="s">
        <v>41</v>
      </c>
      <c r="C213" s="16" t="s">
        <v>37</v>
      </c>
      <c r="D213" s="57" t="s">
        <v>28</v>
      </c>
      <c r="E213" s="22">
        <v>420</v>
      </c>
      <c r="F213" s="22">
        <v>450</v>
      </c>
      <c r="G213" s="22">
        <v>540</v>
      </c>
      <c r="H213" s="22">
        <v>670</v>
      </c>
      <c r="I213" s="22">
        <v>680</v>
      </c>
      <c r="J213" s="22">
        <v>680</v>
      </c>
      <c r="K213" s="22">
        <v>490</v>
      </c>
      <c r="L213" s="22">
        <v>640</v>
      </c>
      <c r="M213" s="22">
        <v>580</v>
      </c>
      <c r="N213" s="22">
        <v>740</v>
      </c>
      <c r="O213" s="22">
        <v>1120</v>
      </c>
      <c r="P213" s="22">
        <v>970</v>
      </c>
      <c r="Q213" s="22">
        <v>1020</v>
      </c>
      <c r="R213" s="22">
        <v>1230</v>
      </c>
      <c r="S213" s="22">
        <v>1360</v>
      </c>
      <c r="T213" s="22">
        <v>830</v>
      </c>
      <c r="U213" s="22">
        <v>10</v>
      </c>
      <c r="V213" s="22">
        <v>960</v>
      </c>
      <c r="W213" s="22">
        <v>1360</v>
      </c>
      <c r="X213" s="22">
        <v>1140</v>
      </c>
      <c r="Y213" s="22">
        <v>490</v>
      </c>
    </row>
    <row r="214" spans="1:25" x14ac:dyDescent="0.15">
      <c r="A214" s="5" t="s">
        <v>86</v>
      </c>
      <c r="B214" s="11" t="s">
        <v>41</v>
      </c>
      <c r="C214" s="16" t="s">
        <v>37</v>
      </c>
      <c r="D214" s="57" t="s">
        <v>29</v>
      </c>
      <c r="E214" s="22">
        <v>240</v>
      </c>
      <c r="F214" s="22">
        <v>220</v>
      </c>
      <c r="G214" s="22">
        <v>220</v>
      </c>
      <c r="H214" s="22">
        <v>250</v>
      </c>
      <c r="I214" s="22">
        <v>200</v>
      </c>
      <c r="J214" s="22">
        <v>170</v>
      </c>
      <c r="K214" s="22">
        <v>170</v>
      </c>
      <c r="L214" s="22">
        <v>170</v>
      </c>
      <c r="M214" s="22">
        <v>210</v>
      </c>
      <c r="N214" s="22">
        <v>200</v>
      </c>
      <c r="O214" s="22">
        <v>260</v>
      </c>
      <c r="P214" s="22">
        <v>290</v>
      </c>
      <c r="Q214" s="22">
        <v>250</v>
      </c>
      <c r="R214" s="22">
        <v>280</v>
      </c>
      <c r="S214" s="22">
        <v>240</v>
      </c>
      <c r="T214" s="22">
        <v>200</v>
      </c>
      <c r="U214" s="22">
        <v>20</v>
      </c>
      <c r="V214" s="22">
        <v>160</v>
      </c>
      <c r="W214" s="22">
        <v>350</v>
      </c>
      <c r="X214" s="22">
        <v>260</v>
      </c>
      <c r="Y214" s="22">
        <v>170</v>
      </c>
    </row>
    <row r="215" spans="1:25" x14ac:dyDescent="0.15">
      <c r="A215" s="5" t="s">
        <v>86</v>
      </c>
      <c r="B215" s="11" t="s">
        <v>41</v>
      </c>
      <c r="C215" s="16" t="s">
        <v>37</v>
      </c>
      <c r="D215" t="s">
        <v>30</v>
      </c>
      <c r="E215" s="22">
        <v>100</v>
      </c>
      <c r="F215" s="22">
        <v>270</v>
      </c>
      <c r="G215" s="22">
        <v>270</v>
      </c>
      <c r="H215" s="22">
        <v>290</v>
      </c>
      <c r="I215" s="22">
        <v>360</v>
      </c>
      <c r="J215" s="22">
        <v>220</v>
      </c>
      <c r="K215" s="22">
        <v>270</v>
      </c>
      <c r="L215" s="22">
        <v>230</v>
      </c>
      <c r="M215" s="22">
        <v>260</v>
      </c>
      <c r="N215" s="22">
        <v>150</v>
      </c>
      <c r="O215" s="22">
        <v>180</v>
      </c>
      <c r="P215" s="22">
        <v>210</v>
      </c>
      <c r="Q215" s="22">
        <v>190</v>
      </c>
      <c r="R215" s="22">
        <v>200</v>
      </c>
      <c r="S215" s="22">
        <v>320</v>
      </c>
      <c r="T215" s="22">
        <v>130</v>
      </c>
      <c r="U215" s="22">
        <v>60</v>
      </c>
      <c r="V215" s="22">
        <v>200</v>
      </c>
      <c r="W215" s="22">
        <v>390</v>
      </c>
      <c r="X215" s="22">
        <v>410</v>
      </c>
      <c r="Y215" s="22">
        <v>530</v>
      </c>
    </row>
    <row r="216" spans="1:25" x14ac:dyDescent="0.15">
      <c r="A216" s="5" t="s">
        <v>86</v>
      </c>
      <c r="B216" s="11" t="s">
        <v>41</v>
      </c>
      <c r="C216" s="16" t="s">
        <v>37</v>
      </c>
      <c r="D216" t="s">
        <v>31</v>
      </c>
      <c r="E216" s="22">
        <v>50</v>
      </c>
      <c r="F216" s="22">
        <v>60</v>
      </c>
      <c r="G216" s="22">
        <v>70</v>
      </c>
      <c r="H216" s="22">
        <v>90</v>
      </c>
      <c r="I216" s="22">
        <v>110</v>
      </c>
      <c r="J216" s="22">
        <v>140</v>
      </c>
      <c r="K216" s="22">
        <v>150</v>
      </c>
      <c r="L216" s="22">
        <v>380</v>
      </c>
      <c r="M216" s="22">
        <v>450</v>
      </c>
      <c r="N216" s="22">
        <v>460</v>
      </c>
      <c r="O216" s="22">
        <v>510</v>
      </c>
      <c r="P216" s="22">
        <v>480</v>
      </c>
      <c r="Q216" s="22">
        <v>490</v>
      </c>
      <c r="R216" s="22">
        <v>470</v>
      </c>
      <c r="S216" s="22">
        <v>490</v>
      </c>
      <c r="T216" s="22">
        <v>380</v>
      </c>
      <c r="U216" s="22">
        <v>10</v>
      </c>
      <c r="V216" s="22">
        <v>140</v>
      </c>
      <c r="W216" s="22">
        <v>600</v>
      </c>
      <c r="X216" s="22">
        <v>720</v>
      </c>
      <c r="Y216" s="22">
        <v>490</v>
      </c>
    </row>
    <row r="217" spans="1:25" x14ac:dyDescent="0.15">
      <c r="A217" s="5" t="s">
        <v>86</v>
      </c>
      <c r="B217" s="11" t="s">
        <v>41</v>
      </c>
      <c r="C217" s="16" t="s">
        <v>37</v>
      </c>
      <c r="D217" t="s">
        <v>32</v>
      </c>
      <c r="E217" s="22">
        <v>320</v>
      </c>
      <c r="F217" s="22">
        <v>300</v>
      </c>
      <c r="G217" s="22">
        <v>250</v>
      </c>
      <c r="H217" s="22">
        <v>390</v>
      </c>
      <c r="I217" s="22">
        <v>340</v>
      </c>
      <c r="J217" s="22">
        <v>300</v>
      </c>
      <c r="K217" s="22">
        <v>280</v>
      </c>
      <c r="L217" s="22">
        <v>280</v>
      </c>
      <c r="M217" s="22">
        <v>310</v>
      </c>
      <c r="N217" s="22">
        <v>290</v>
      </c>
      <c r="O217" s="22">
        <v>350</v>
      </c>
      <c r="P217" s="22">
        <v>420</v>
      </c>
      <c r="Q217" s="22">
        <v>520</v>
      </c>
      <c r="R217" s="22">
        <v>590</v>
      </c>
      <c r="S217" s="22">
        <v>740</v>
      </c>
      <c r="T217" s="22">
        <v>1080</v>
      </c>
      <c r="U217" s="22">
        <v>70</v>
      </c>
      <c r="V217" s="22">
        <v>460</v>
      </c>
      <c r="W217" s="22">
        <v>890</v>
      </c>
      <c r="X217" s="22">
        <v>710</v>
      </c>
      <c r="Y217" s="22">
        <v>530</v>
      </c>
    </row>
    <row r="218" spans="1:25" x14ac:dyDescent="0.15">
      <c r="A218" s="5" t="s">
        <v>86</v>
      </c>
      <c r="B218" s="11" t="s">
        <v>41</v>
      </c>
      <c r="C218" s="16" t="s">
        <v>37</v>
      </c>
      <c r="D218" t="s">
        <v>33</v>
      </c>
      <c r="E218" s="22">
        <v>120</v>
      </c>
      <c r="F218" s="22">
        <v>70</v>
      </c>
      <c r="G218" s="22">
        <v>30</v>
      </c>
      <c r="H218" s="22">
        <v>40</v>
      </c>
      <c r="I218" s="22">
        <v>40</v>
      </c>
      <c r="J218" s="22">
        <v>50</v>
      </c>
      <c r="K218" s="22">
        <v>50</v>
      </c>
      <c r="L218" s="22">
        <v>30</v>
      </c>
      <c r="M218" s="22">
        <v>60</v>
      </c>
      <c r="N218" s="22">
        <v>50</v>
      </c>
      <c r="O218" s="22">
        <v>50</v>
      </c>
      <c r="P218" s="22">
        <v>60</v>
      </c>
      <c r="Q218" s="22">
        <v>60</v>
      </c>
      <c r="R218" s="22">
        <v>150</v>
      </c>
      <c r="S218" s="22">
        <v>220</v>
      </c>
      <c r="T218" s="22">
        <v>1350</v>
      </c>
      <c r="U218" s="22">
        <v>620</v>
      </c>
      <c r="V218" s="22">
        <v>1470</v>
      </c>
      <c r="W218" s="22">
        <v>1260</v>
      </c>
      <c r="X218" s="22">
        <v>880</v>
      </c>
      <c r="Y218" s="22">
        <v>620</v>
      </c>
    </row>
    <row r="219" spans="1:25" x14ac:dyDescent="0.15">
      <c r="A219" s="5" t="s">
        <v>86</v>
      </c>
      <c r="B219" s="11" t="s">
        <v>41</v>
      </c>
      <c r="C219" s="4" t="s">
        <v>34</v>
      </c>
      <c r="D219" s="4" t="s">
        <v>83</v>
      </c>
      <c r="E219" s="23">
        <v>1280</v>
      </c>
      <c r="F219" s="23">
        <v>1410</v>
      </c>
      <c r="G219" s="23">
        <v>1470</v>
      </c>
      <c r="H219" s="23">
        <v>1810</v>
      </c>
      <c r="I219" s="23">
        <v>1900</v>
      </c>
      <c r="J219" s="23">
        <v>1640</v>
      </c>
      <c r="K219" s="23">
        <v>1450</v>
      </c>
      <c r="L219" s="23">
        <v>1770</v>
      </c>
      <c r="M219" s="23">
        <v>1900</v>
      </c>
      <c r="N219" s="23">
        <v>1920</v>
      </c>
      <c r="O219" s="23">
        <v>2500</v>
      </c>
      <c r="P219" s="23">
        <v>2440</v>
      </c>
      <c r="Q219" s="23">
        <v>2560</v>
      </c>
      <c r="R219" s="23">
        <v>3000</v>
      </c>
      <c r="S219" s="23">
        <v>3470</v>
      </c>
      <c r="T219" s="23">
        <v>4070</v>
      </c>
      <c r="U219" s="23">
        <v>790</v>
      </c>
      <c r="V219" s="23">
        <v>3590</v>
      </c>
      <c r="W219" s="23">
        <v>5130</v>
      </c>
      <c r="X219" s="23">
        <v>4220</v>
      </c>
      <c r="Y219" s="23">
        <v>2880</v>
      </c>
    </row>
    <row r="220" spans="1:25" x14ac:dyDescent="0.15">
      <c r="A220" s="5" t="s">
        <v>86</v>
      </c>
      <c r="B220" s="11" t="s">
        <v>41</v>
      </c>
      <c r="C220" s="5" t="s">
        <v>55</v>
      </c>
      <c r="D220" s="5" t="s">
        <v>55</v>
      </c>
      <c r="E220" s="22">
        <v>170</v>
      </c>
      <c r="F220" s="22">
        <v>190</v>
      </c>
      <c r="G220" s="22">
        <v>190</v>
      </c>
      <c r="H220" s="22">
        <v>240</v>
      </c>
      <c r="I220" s="22">
        <v>260</v>
      </c>
      <c r="J220" s="22">
        <v>250</v>
      </c>
      <c r="K220" s="22">
        <v>250</v>
      </c>
      <c r="L220" s="22">
        <v>250</v>
      </c>
      <c r="M220" s="22">
        <v>230</v>
      </c>
      <c r="N220" s="22">
        <v>160</v>
      </c>
      <c r="O220" s="22">
        <v>170</v>
      </c>
      <c r="P220" s="22">
        <v>170</v>
      </c>
      <c r="Q220" s="22">
        <v>170</v>
      </c>
      <c r="R220" s="22">
        <v>150</v>
      </c>
      <c r="S220" s="22">
        <v>140</v>
      </c>
      <c r="T220" s="22">
        <v>140</v>
      </c>
      <c r="U220" s="22">
        <v>70</v>
      </c>
      <c r="V220" s="22">
        <v>140</v>
      </c>
      <c r="W220" s="22">
        <v>210</v>
      </c>
      <c r="X220" s="22">
        <v>230</v>
      </c>
      <c r="Y220" s="22">
        <v>340</v>
      </c>
    </row>
    <row r="221" spans="1:25" x14ac:dyDescent="0.15">
      <c r="A221" s="5" t="s">
        <v>86</v>
      </c>
      <c r="B221" s="11" t="s">
        <v>41</v>
      </c>
      <c r="C221" s="5" t="s">
        <v>35</v>
      </c>
      <c r="D221" s="5" t="s">
        <v>35</v>
      </c>
      <c r="E221" s="22">
        <v>970</v>
      </c>
      <c r="F221" s="22">
        <v>1010</v>
      </c>
      <c r="G221" s="22">
        <v>940</v>
      </c>
      <c r="H221" s="22">
        <v>1010</v>
      </c>
      <c r="I221" s="22">
        <v>1100</v>
      </c>
      <c r="J221" s="22">
        <v>1030</v>
      </c>
      <c r="K221" s="22">
        <v>950</v>
      </c>
      <c r="L221" s="22">
        <v>850</v>
      </c>
      <c r="M221" s="22">
        <v>850</v>
      </c>
      <c r="N221" s="22">
        <v>930</v>
      </c>
      <c r="O221" s="22">
        <v>850</v>
      </c>
      <c r="P221" s="22">
        <v>810</v>
      </c>
      <c r="Q221" s="22">
        <v>870</v>
      </c>
      <c r="R221" s="22">
        <v>880</v>
      </c>
      <c r="S221" s="22">
        <v>930</v>
      </c>
      <c r="T221" s="22">
        <v>1210</v>
      </c>
      <c r="U221" s="22">
        <v>480</v>
      </c>
      <c r="V221" s="22">
        <v>610</v>
      </c>
      <c r="W221" s="22">
        <v>650</v>
      </c>
      <c r="X221" s="22">
        <v>610</v>
      </c>
      <c r="Y221" s="22">
        <v>700</v>
      </c>
    </row>
    <row r="222" spans="1:25" x14ac:dyDescent="0.15">
      <c r="A222" s="5" t="s">
        <v>86</v>
      </c>
      <c r="B222" s="11" t="s">
        <v>41</v>
      </c>
      <c r="C222" s="4" t="s">
        <v>54</v>
      </c>
      <c r="D222" s="4" t="s">
        <v>54</v>
      </c>
      <c r="E222" s="23">
        <v>3170</v>
      </c>
      <c r="F222" s="23">
        <v>3400</v>
      </c>
      <c r="G222" s="23">
        <v>3440</v>
      </c>
      <c r="H222" s="23">
        <v>3900</v>
      </c>
      <c r="I222" s="23">
        <v>4290</v>
      </c>
      <c r="J222" s="23">
        <v>4010</v>
      </c>
      <c r="K222" s="23">
        <v>3470</v>
      </c>
      <c r="L222" s="23">
        <v>3780</v>
      </c>
      <c r="M222" s="23">
        <v>3920</v>
      </c>
      <c r="N222" s="23">
        <v>4190</v>
      </c>
      <c r="O222" s="23">
        <v>4210</v>
      </c>
      <c r="P222" s="23">
        <v>4210</v>
      </c>
      <c r="Q222" s="23">
        <v>4700</v>
      </c>
      <c r="R222" s="23">
        <v>5110</v>
      </c>
      <c r="S222" s="23">
        <v>5880</v>
      </c>
      <c r="T222" s="23">
        <v>6510</v>
      </c>
      <c r="U222" s="23">
        <v>1610</v>
      </c>
      <c r="V222" s="23">
        <v>5350</v>
      </c>
      <c r="W222" s="23">
        <v>7220</v>
      </c>
      <c r="X222" s="23">
        <v>6370</v>
      </c>
      <c r="Y222" s="23">
        <v>5320</v>
      </c>
    </row>
    <row r="223" spans="1:25" x14ac:dyDescent="0.15">
      <c r="A223" s="5" t="s">
        <v>86</v>
      </c>
      <c r="B223" s="11" t="s">
        <v>42</v>
      </c>
      <c r="C223" s="16" t="s">
        <v>36</v>
      </c>
      <c r="D223" t="s">
        <v>24</v>
      </c>
      <c r="E223" s="22">
        <v>40</v>
      </c>
      <c r="F223" s="22">
        <v>50</v>
      </c>
      <c r="G223" s="22">
        <v>40</v>
      </c>
      <c r="H223" s="22">
        <v>40</v>
      </c>
      <c r="I223" s="22">
        <v>40</v>
      </c>
      <c r="J223" s="22">
        <v>50</v>
      </c>
      <c r="K223" s="22">
        <v>70</v>
      </c>
      <c r="L223" s="22">
        <v>50</v>
      </c>
      <c r="M223" s="22">
        <v>40</v>
      </c>
      <c r="N223" s="22">
        <v>50</v>
      </c>
      <c r="O223" s="22">
        <v>50</v>
      </c>
      <c r="P223" s="22">
        <v>40</v>
      </c>
      <c r="Q223" s="22">
        <v>40</v>
      </c>
      <c r="R223" s="22">
        <v>40</v>
      </c>
      <c r="S223" s="22">
        <v>40</v>
      </c>
      <c r="T223" s="22">
        <v>30</v>
      </c>
      <c r="U223" s="22">
        <v>30</v>
      </c>
      <c r="V223" s="22">
        <v>60</v>
      </c>
      <c r="W223" s="22">
        <v>40</v>
      </c>
      <c r="X223" s="22">
        <v>30</v>
      </c>
      <c r="Y223" s="22">
        <v>50</v>
      </c>
    </row>
    <row r="224" spans="1:25" x14ac:dyDescent="0.15">
      <c r="A224" s="5" t="s">
        <v>86</v>
      </c>
      <c r="B224" s="11" t="s">
        <v>42</v>
      </c>
      <c r="C224" s="16" t="s">
        <v>36</v>
      </c>
      <c r="D224" t="s">
        <v>25</v>
      </c>
      <c r="E224" s="22">
        <v>30</v>
      </c>
      <c r="F224" s="22">
        <v>30</v>
      </c>
      <c r="G224" s="22">
        <v>40</v>
      </c>
      <c r="H224" s="22">
        <v>40</v>
      </c>
      <c r="I224" s="22">
        <v>50</v>
      </c>
      <c r="J224" s="22">
        <v>60</v>
      </c>
      <c r="K224" s="22">
        <v>70</v>
      </c>
      <c r="L224" s="22">
        <v>80</v>
      </c>
      <c r="M224" s="22">
        <v>60</v>
      </c>
      <c r="N224" s="22">
        <v>60</v>
      </c>
      <c r="O224" s="22">
        <v>60</v>
      </c>
      <c r="P224" s="22">
        <v>50</v>
      </c>
      <c r="Q224" s="22">
        <v>50</v>
      </c>
      <c r="R224" s="22">
        <v>60</v>
      </c>
      <c r="S224" s="22">
        <v>110</v>
      </c>
      <c r="T224" s="22">
        <v>230</v>
      </c>
      <c r="U224" s="22">
        <v>130</v>
      </c>
      <c r="V224" s="22">
        <v>150</v>
      </c>
      <c r="W224" s="22">
        <v>120</v>
      </c>
      <c r="X224" s="22">
        <v>110</v>
      </c>
      <c r="Y224" s="22">
        <v>170</v>
      </c>
    </row>
    <row r="225" spans="1:25" x14ac:dyDescent="0.15">
      <c r="A225" s="5" t="s">
        <v>86</v>
      </c>
      <c r="B225" s="11" t="s">
        <v>42</v>
      </c>
      <c r="C225" s="16" t="s">
        <v>36</v>
      </c>
      <c r="D225" t="s">
        <v>47</v>
      </c>
      <c r="E225" s="22">
        <v>0</v>
      </c>
      <c r="F225" s="22">
        <v>0</v>
      </c>
      <c r="G225" s="22">
        <v>0</v>
      </c>
      <c r="H225" s="22">
        <v>10</v>
      </c>
      <c r="I225" s="22">
        <v>0</v>
      </c>
      <c r="J225" s="22">
        <v>0</v>
      </c>
      <c r="K225" s="22">
        <v>0</v>
      </c>
      <c r="L225" s="22">
        <v>0</v>
      </c>
      <c r="M225" s="22">
        <v>0</v>
      </c>
      <c r="N225" s="22">
        <v>0</v>
      </c>
      <c r="O225" s="22">
        <v>0</v>
      </c>
      <c r="P225" s="22">
        <v>0</v>
      </c>
      <c r="Q225" s="22">
        <v>0</v>
      </c>
      <c r="R225" s="22">
        <v>0</v>
      </c>
      <c r="S225" s="22">
        <v>0</v>
      </c>
      <c r="T225" s="22">
        <v>0</v>
      </c>
      <c r="U225" s="22">
        <v>0</v>
      </c>
      <c r="V225" s="22">
        <v>0</v>
      </c>
      <c r="W225" s="22">
        <v>0</v>
      </c>
      <c r="X225" s="22">
        <v>0</v>
      </c>
      <c r="Y225" s="22">
        <v>0</v>
      </c>
    </row>
    <row r="226" spans="1:25" x14ac:dyDescent="0.15">
      <c r="A226" s="5" t="s">
        <v>86</v>
      </c>
      <c r="B226" s="11" t="s">
        <v>42</v>
      </c>
      <c r="C226" s="16" t="s">
        <v>36</v>
      </c>
      <c r="D226" t="s">
        <v>26</v>
      </c>
      <c r="E226" s="22">
        <v>50</v>
      </c>
      <c r="F226" s="22">
        <v>50</v>
      </c>
      <c r="G226" s="22">
        <v>40</v>
      </c>
      <c r="H226" s="22">
        <v>40</v>
      </c>
      <c r="I226" s="22">
        <v>30</v>
      </c>
      <c r="J226" s="22">
        <v>50</v>
      </c>
      <c r="K226" s="22">
        <v>50</v>
      </c>
      <c r="L226" s="22">
        <v>60</v>
      </c>
      <c r="M226" s="22">
        <v>30</v>
      </c>
      <c r="N226" s="22">
        <v>50</v>
      </c>
      <c r="O226" s="22">
        <v>40</v>
      </c>
      <c r="P226" s="22">
        <v>50</v>
      </c>
      <c r="Q226" s="22">
        <v>40</v>
      </c>
      <c r="R226" s="22">
        <v>50</v>
      </c>
      <c r="S226" s="22">
        <v>50</v>
      </c>
      <c r="T226" s="22">
        <v>50</v>
      </c>
      <c r="U226" s="22">
        <v>30</v>
      </c>
      <c r="V226" s="22">
        <v>70</v>
      </c>
      <c r="W226" s="22">
        <v>70</v>
      </c>
      <c r="X226" s="22">
        <v>40</v>
      </c>
      <c r="Y226" s="22">
        <v>60</v>
      </c>
    </row>
    <row r="227" spans="1:25" x14ac:dyDescent="0.15">
      <c r="A227" s="5" t="s">
        <v>86</v>
      </c>
      <c r="B227" s="11" t="s">
        <v>42</v>
      </c>
      <c r="C227" s="4" t="s">
        <v>27</v>
      </c>
      <c r="D227" s="4" t="s">
        <v>83</v>
      </c>
      <c r="E227" s="23">
        <v>120</v>
      </c>
      <c r="F227" s="23">
        <v>130</v>
      </c>
      <c r="G227" s="23">
        <v>110</v>
      </c>
      <c r="H227" s="23">
        <v>120</v>
      </c>
      <c r="I227" s="23">
        <v>120</v>
      </c>
      <c r="J227" s="23">
        <v>160</v>
      </c>
      <c r="K227" s="23">
        <v>180</v>
      </c>
      <c r="L227" s="23">
        <v>180</v>
      </c>
      <c r="M227" s="23">
        <v>140</v>
      </c>
      <c r="N227" s="23">
        <v>160</v>
      </c>
      <c r="O227" s="23">
        <v>150</v>
      </c>
      <c r="P227" s="23">
        <v>140</v>
      </c>
      <c r="Q227" s="23">
        <v>130</v>
      </c>
      <c r="R227" s="23">
        <v>160</v>
      </c>
      <c r="S227" s="23">
        <v>190</v>
      </c>
      <c r="T227" s="23">
        <v>320</v>
      </c>
      <c r="U227" s="23">
        <v>190</v>
      </c>
      <c r="V227" s="23">
        <v>280</v>
      </c>
      <c r="W227" s="23">
        <v>240</v>
      </c>
      <c r="X227" s="23">
        <v>190</v>
      </c>
      <c r="Y227" s="23">
        <v>280</v>
      </c>
    </row>
    <row r="228" spans="1:25" x14ac:dyDescent="0.15">
      <c r="A228" s="5" t="s">
        <v>86</v>
      </c>
      <c r="B228" s="11" t="s">
        <v>42</v>
      </c>
      <c r="C228" s="16" t="s">
        <v>37</v>
      </c>
      <c r="D228" t="s">
        <v>155</v>
      </c>
      <c r="E228" s="22">
        <v>210</v>
      </c>
      <c r="F228" s="22">
        <v>280</v>
      </c>
      <c r="G228" s="22">
        <v>290</v>
      </c>
      <c r="H228" s="22">
        <v>310</v>
      </c>
      <c r="I228" s="22">
        <v>330</v>
      </c>
      <c r="J228" s="22">
        <v>440</v>
      </c>
      <c r="K228" s="22">
        <v>490</v>
      </c>
      <c r="L228" s="22">
        <v>490</v>
      </c>
      <c r="M228" s="22">
        <v>500</v>
      </c>
      <c r="N228" s="22">
        <v>480</v>
      </c>
      <c r="O228" s="22">
        <v>540</v>
      </c>
      <c r="P228" s="22">
        <v>380</v>
      </c>
      <c r="Q228" s="22">
        <v>380</v>
      </c>
      <c r="R228" s="22">
        <v>410</v>
      </c>
      <c r="S228" s="22">
        <v>550</v>
      </c>
      <c r="T228" s="22">
        <v>990</v>
      </c>
      <c r="U228" s="22">
        <v>370</v>
      </c>
      <c r="V228" s="22">
        <v>210</v>
      </c>
      <c r="W228" s="22">
        <v>130</v>
      </c>
      <c r="X228" s="22">
        <v>170</v>
      </c>
      <c r="Y228" s="22">
        <v>190</v>
      </c>
    </row>
    <row r="229" spans="1:25" x14ac:dyDescent="0.15">
      <c r="A229" s="5" t="s">
        <v>86</v>
      </c>
      <c r="B229" s="11" t="s">
        <v>42</v>
      </c>
      <c r="C229" s="16" t="s">
        <v>37</v>
      </c>
      <c r="D229" s="57" t="s">
        <v>48</v>
      </c>
      <c r="E229" s="22">
        <v>30</v>
      </c>
      <c r="F229" s="22">
        <v>30</v>
      </c>
      <c r="G229" s="22">
        <v>40</v>
      </c>
      <c r="H229" s="22">
        <v>30</v>
      </c>
      <c r="I229" s="22">
        <v>20</v>
      </c>
      <c r="J229" s="22">
        <v>50</v>
      </c>
      <c r="K229" s="22">
        <v>50</v>
      </c>
      <c r="L229" s="22">
        <v>40</v>
      </c>
      <c r="M229" s="22">
        <v>20</v>
      </c>
      <c r="N229" s="22">
        <v>20</v>
      </c>
      <c r="O229" s="22">
        <v>20</v>
      </c>
      <c r="P229" s="22">
        <v>20</v>
      </c>
      <c r="Q229" s="22">
        <v>20</v>
      </c>
      <c r="R229" s="22">
        <v>30</v>
      </c>
      <c r="S229" s="22">
        <v>50</v>
      </c>
      <c r="T229" s="22">
        <v>120</v>
      </c>
      <c r="U229" s="22">
        <v>70</v>
      </c>
      <c r="V229" s="22">
        <v>60</v>
      </c>
      <c r="W229" s="22">
        <v>30</v>
      </c>
      <c r="X229" s="22">
        <v>40</v>
      </c>
      <c r="Y229" s="22">
        <v>50</v>
      </c>
    </row>
    <row r="230" spans="1:25" x14ac:dyDescent="0.15">
      <c r="A230" s="5" t="s">
        <v>86</v>
      </c>
      <c r="B230" s="11" t="s">
        <v>42</v>
      </c>
      <c r="C230" s="16" t="s">
        <v>37</v>
      </c>
      <c r="D230" s="57" t="s">
        <v>28</v>
      </c>
      <c r="E230" s="22">
        <v>100</v>
      </c>
      <c r="F230" s="22">
        <v>170</v>
      </c>
      <c r="G230" s="22">
        <v>170</v>
      </c>
      <c r="H230" s="22">
        <v>210</v>
      </c>
      <c r="I230" s="22">
        <v>220</v>
      </c>
      <c r="J230" s="22">
        <v>290</v>
      </c>
      <c r="K230" s="22">
        <v>340</v>
      </c>
      <c r="L230" s="22">
        <v>360</v>
      </c>
      <c r="M230" s="22">
        <v>390</v>
      </c>
      <c r="N230" s="22">
        <v>380</v>
      </c>
      <c r="O230" s="22">
        <v>410</v>
      </c>
      <c r="P230" s="22">
        <v>260</v>
      </c>
      <c r="Q230" s="22">
        <v>250</v>
      </c>
      <c r="R230" s="22">
        <v>290</v>
      </c>
      <c r="S230" s="22">
        <v>360</v>
      </c>
      <c r="T230" s="22">
        <v>690</v>
      </c>
      <c r="U230" s="22">
        <v>220</v>
      </c>
      <c r="V230" s="22">
        <v>80</v>
      </c>
      <c r="W230" s="22">
        <v>60</v>
      </c>
      <c r="X230" s="22">
        <v>80</v>
      </c>
      <c r="Y230" s="22">
        <v>80</v>
      </c>
    </row>
    <row r="231" spans="1:25" x14ac:dyDescent="0.15">
      <c r="A231" s="5" t="s">
        <v>86</v>
      </c>
      <c r="B231" s="11" t="s">
        <v>42</v>
      </c>
      <c r="C231" s="16" t="s">
        <v>37</v>
      </c>
      <c r="D231" s="57" t="s">
        <v>29</v>
      </c>
      <c r="E231" s="22">
        <v>70</v>
      </c>
      <c r="F231" s="22">
        <v>70</v>
      </c>
      <c r="G231" s="22">
        <v>90</v>
      </c>
      <c r="H231" s="22">
        <v>70</v>
      </c>
      <c r="I231" s="22">
        <v>90</v>
      </c>
      <c r="J231" s="22">
        <v>100</v>
      </c>
      <c r="K231" s="22">
        <v>100</v>
      </c>
      <c r="L231" s="22">
        <v>90</v>
      </c>
      <c r="M231" s="22">
        <v>90</v>
      </c>
      <c r="N231" s="22">
        <v>80</v>
      </c>
      <c r="O231" s="22">
        <v>110</v>
      </c>
      <c r="P231" s="22">
        <v>100</v>
      </c>
      <c r="Q231" s="22">
        <v>110</v>
      </c>
      <c r="R231" s="22">
        <v>90</v>
      </c>
      <c r="S231" s="22">
        <v>140</v>
      </c>
      <c r="T231" s="22">
        <v>180</v>
      </c>
      <c r="U231" s="22">
        <v>80</v>
      </c>
      <c r="V231" s="22">
        <v>70</v>
      </c>
      <c r="W231" s="22">
        <v>40</v>
      </c>
      <c r="X231" s="22">
        <v>50</v>
      </c>
      <c r="Y231" s="22">
        <v>50</v>
      </c>
    </row>
    <row r="232" spans="1:25" x14ac:dyDescent="0.15">
      <c r="A232" s="5" t="s">
        <v>86</v>
      </c>
      <c r="B232" s="11" t="s">
        <v>42</v>
      </c>
      <c r="C232" s="16" t="s">
        <v>37</v>
      </c>
      <c r="D232" t="s">
        <v>30</v>
      </c>
      <c r="E232" s="22">
        <v>20</v>
      </c>
      <c r="F232" s="22">
        <v>40</v>
      </c>
      <c r="G232" s="22">
        <v>60</v>
      </c>
      <c r="H232" s="22">
        <v>70</v>
      </c>
      <c r="I232" s="22">
        <v>60</v>
      </c>
      <c r="J232" s="22">
        <v>100</v>
      </c>
      <c r="K232" s="22">
        <v>90</v>
      </c>
      <c r="L232" s="22">
        <v>80</v>
      </c>
      <c r="M232" s="22">
        <v>50</v>
      </c>
      <c r="N232" s="22">
        <v>100</v>
      </c>
      <c r="O232" s="22">
        <v>80</v>
      </c>
      <c r="P232" s="22">
        <v>70</v>
      </c>
      <c r="Q232" s="22">
        <v>40</v>
      </c>
      <c r="R232" s="22">
        <v>50</v>
      </c>
      <c r="S232" s="22">
        <v>60</v>
      </c>
      <c r="T232" s="22">
        <v>30</v>
      </c>
      <c r="U232" s="22">
        <v>50</v>
      </c>
      <c r="V232" s="22">
        <v>30</v>
      </c>
      <c r="W232" s="22">
        <v>20</v>
      </c>
      <c r="X232" s="22">
        <v>40</v>
      </c>
      <c r="Y232" s="22">
        <v>50</v>
      </c>
    </row>
    <row r="233" spans="1:25" x14ac:dyDescent="0.15">
      <c r="A233" s="5" t="s">
        <v>86</v>
      </c>
      <c r="B233" s="11" t="s">
        <v>42</v>
      </c>
      <c r="C233" s="16" t="s">
        <v>37</v>
      </c>
      <c r="D233" t="s">
        <v>31</v>
      </c>
      <c r="E233" s="22">
        <v>20</v>
      </c>
      <c r="F233" s="22">
        <v>10</v>
      </c>
      <c r="G233" s="22">
        <v>30</v>
      </c>
      <c r="H233" s="22">
        <v>50</v>
      </c>
      <c r="I233" s="22">
        <v>70</v>
      </c>
      <c r="J233" s="22">
        <v>120</v>
      </c>
      <c r="K233" s="22">
        <v>210</v>
      </c>
      <c r="L233" s="22">
        <v>230</v>
      </c>
      <c r="M233" s="22">
        <v>270</v>
      </c>
      <c r="N233" s="22">
        <v>330</v>
      </c>
      <c r="O233" s="22">
        <v>380</v>
      </c>
      <c r="P233" s="22">
        <v>410</v>
      </c>
      <c r="Q233" s="22">
        <v>370</v>
      </c>
      <c r="R233" s="22">
        <v>260</v>
      </c>
      <c r="S233" s="22">
        <v>310</v>
      </c>
      <c r="T233" s="22">
        <v>290</v>
      </c>
      <c r="U233" s="22">
        <v>110</v>
      </c>
      <c r="V233" s="22">
        <v>40</v>
      </c>
      <c r="W233" s="22">
        <v>30</v>
      </c>
      <c r="X233" s="22">
        <v>100</v>
      </c>
      <c r="Y233" s="22">
        <v>220</v>
      </c>
    </row>
    <row r="234" spans="1:25" x14ac:dyDescent="0.15">
      <c r="A234" s="5" t="s">
        <v>86</v>
      </c>
      <c r="B234" s="11" t="s">
        <v>42</v>
      </c>
      <c r="C234" s="16" t="s">
        <v>37</v>
      </c>
      <c r="D234" t="s">
        <v>32</v>
      </c>
      <c r="E234" s="22">
        <v>140</v>
      </c>
      <c r="F234" s="22">
        <v>150</v>
      </c>
      <c r="G234" s="22">
        <v>100</v>
      </c>
      <c r="H234" s="22">
        <v>160</v>
      </c>
      <c r="I234" s="22">
        <v>280</v>
      </c>
      <c r="J234" s="22">
        <v>140</v>
      </c>
      <c r="K234" s="22">
        <v>140</v>
      </c>
      <c r="L234" s="22">
        <v>90</v>
      </c>
      <c r="M234" s="22">
        <v>140</v>
      </c>
      <c r="N234" s="22">
        <v>90</v>
      </c>
      <c r="O234" s="22">
        <v>100</v>
      </c>
      <c r="P234" s="22">
        <v>160</v>
      </c>
      <c r="Q234" s="22">
        <v>180</v>
      </c>
      <c r="R234" s="22">
        <v>160</v>
      </c>
      <c r="S234" s="22">
        <v>260</v>
      </c>
      <c r="T234" s="22">
        <v>130</v>
      </c>
      <c r="U234" s="22">
        <v>150</v>
      </c>
      <c r="V234" s="22">
        <v>140</v>
      </c>
      <c r="W234" s="22">
        <v>150</v>
      </c>
      <c r="X234" s="22">
        <v>180</v>
      </c>
      <c r="Y234" s="22">
        <v>180</v>
      </c>
    </row>
    <row r="235" spans="1:25" x14ac:dyDescent="0.15">
      <c r="A235" s="5" t="s">
        <v>86</v>
      </c>
      <c r="B235" s="11" t="s">
        <v>42</v>
      </c>
      <c r="C235" s="16" t="s">
        <v>37</v>
      </c>
      <c r="D235" t="s">
        <v>33</v>
      </c>
      <c r="E235" s="22">
        <v>70</v>
      </c>
      <c r="F235" s="22">
        <v>60</v>
      </c>
      <c r="G235" s="22">
        <v>80</v>
      </c>
      <c r="H235" s="22">
        <v>80</v>
      </c>
      <c r="I235" s="22">
        <v>110</v>
      </c>
      <c r="J235" s="22">
        <v>100</v>
      </c>
      <c r="K235" s="22">
        <v>100</v>
      </c>
      <c r="L235" s="22">
        <v>100</v>
      </c>
      <c r="M235" s="22">
        <v>110</v>
      </c>
      <c r="N235" s="22">
        <v>140</v>
      </c>
      <c r="O235" s="22">
        <v>120</v>
      </c>
      <c r="P235" s="22">
        <v>140</v>
      </c>
      <c r="Q235" s="22">
        <v>140</v>
      </c>
      <c r="R235" s="22">
        <v>150</v>
      </c>
      <c r="S235" s="22">
        <v>270</v>
      </c>
      <c r="T235" s="22">
        <v>420</v>
      </c>
      <c r="U235" s="22">
        <v>520</v>
      </c>
      <c r="V235" s="22">
        <v>430</v>
      </c>
      <c r="W235" s="22">
        <v>790</v>
      </c>
      <c r="X235" s="22">
        <v>610</v>
      </c>
      <c r="Y235" s="22">
        <v>660</v>
      </c>
    </row>
    <row r="236" spans="1:25" x14ac:dyDescent="0.15">
      <c r="A236" s="5" t="s">
        <v>86</v>
      </c>
      <c r="B236" s="11" t="s">
        <v>42</v>
      </c>
      <c r="C236" s="4" t="s">
        <v>34</v>
      </c>
      <c r="D236" s="4" t="s">
        <v>34</v>
      </c>
      <c r="E236" s="23">
        <v>460</v>
      </c>
      <c r="F236" s="23">
        <v>540</v>
      </c>
      <c r="G236" s="23">
        <v>560</v>
      </c>
      <c r="H236" s="23">
        <v>670</v>
      </c>
      <c r="I236" s="23">
        <v>850</v>
      </c>
      <c r="J236" s="23">
        <v>900</v>
      </c>
      <c r="K236" s="23">
        <v>1030</v>
      </c>
      <c r="L236" s="23">
        <v>1000</v>
      </c>
      <c r="M236" s="23">
        <v>1070</v>
      </c>
      <c r="N236" s="23">
        <v>1140</v>
      </c>
      <c r="O236" s="23">
        <v>1220</v>
      </c>
      <c r="P236" s="23">
        <v>1160</v>
      </c>
      <c r="Q236" s="23">
        <v>1100</v>
      </c>
      <c r="R236" s="23">
        <v>1020</v>
      </c>
      <c r="S236" s="23">
        <v>1440</v>
      </c>
      <c r="T236" s="23">
        <v>1860</v>
      </c>
      <c r="U236" s="23">
        <v>1190</v>
      </c>
      <c r="V236" s="23">
        <v>860</v>
      </c>
      <c r="W236" s="23">
        <v>1110</v>
      </c>
      <c r="X236" s="23">
        <v>1100</v>
      </c>
      <c r="Y236" s="23">
        <v>1300</v>
      </c>
    </row>
    <row r="237" spans="1:25" x14ac:dyDescent="0.15">
      <c r="A237" s="5" t="s">
        <v>86</v>
      </c>
      <c r="B237" s="11" t="s">
        <v>42</v>
      </c>
      <c r="C237" s="5" t="s">
        <v>55</v>
      </c>
      <c r="D237" s="5" t="s">
        <v>55</v>
      </c>
      <c r="E237" s="22">
        <v>140</v>
      </c>
      <c r="F237" s="22">
        <v>130</v>
      </c>
      <c r="G237" s="22">
        <v>110</v>
      </c>
      <c r="H237" s="22">
        <v>110</v>
      </c>
      <c r="I237" s="22">
        <v>100</v>
      </c>
      <c r="J237" s="22">
        <v>160</v>
      </c>
      <c r="K237" s="22">
        <v>170</v>
      </c>
      <c r="L237" s="22">
        <v>110</v>
      </c>
      <c r="M237" s="22">
        <v>130</v>
      </c>
      <c r="N237" s="22">
        <v>150</v>
      </c>
      <c r="O237" s="22">
        <v>180</v>
      </c>
      <c r="P237" s="22">
        <v>160</v>
      </c>
      <c r="Q237" s="22">
        <v>140</v>
      </c>
      <c r="R237" s="22">
        <v>140</v>
      </c>
      <c r="S237" s="22">
        <v>120</v>
      </c>
      <c r="T237" s="22">
        <v>110</v>
      </c>
      <c r="U237" s="22">
        <v>90</v>
      </c>
      <c r="V237" s="22">
        <v>100</v>
      </c>
      <c r="W237" s="22">
        <v>160</v>
      </c>
      <c r="X237" s="22">
        <v>80</v>
      </c>
      <c r="Y237" s="22">
        <v>110</v>
      </c>
    </row>
    <row r="238" spans="1:25" x14ac:dyDescent="0.15">
      <c r="A238" s="5" t="s">
        <v>86</v>
      </c>
      <c r="B238" s="11" t="s">
        <v>42</v>
      </c>
      <c r="C238" s="5" t="s">
        <v>35</v>
      </c>
      <c r="D238" s="5" t="s">
        <v>35</v>
      </c>
      <c r="E238" s="22">
        <v>1100</v>
      </c>
      <c r="F238" s="22">
        <v>1110</v>
      </c>
      <c r="G238" s="22">
        <v>1100</v>
      </c>
      <c r="H238" s="22">
        <v>1060</v>
      </c>
      <c r="I238" s="22">
        <v>1000</v>
      </c>
      <c r="J238" s="22">
        <v>990</v>
      </c>
      <c r="K238" s="22">
        <v>1000</v>
      </c>
      <c r="L238" s="22">
        <v>910</v>
      </c>
      <c r="M238" s="22">
        <v>930</v>
      </c>
      <c r="N238" s="22">
        <v>890</v>
      </c>
      <c r="O238" s="22">
        <v>1080</v>
      </c>
      <c r="P238" s="22">
        <v>920</v>
      </c>
      <c r="Q238" s="22">
        <v>950</v>
      </c>
      <c r="R238" s="22">
        <v>900</v>
      </c>
      <c r="S238" s="22">
        <v>840</v>
      </c>
      <c r="T238" s="22">
        <v>500</v>
      </c>
      <c r="U238" s="22">
        <v>410</v>
      </c>
      <c r="V238" s="22">
        <v>680</v>
      </c>
      <c r="W238" s="22">
        <v>920</v>
      </c>
      <c r="X238" s="22">
        <v>860</v>
      </c>
      <c r="Y238" s="22">
        <v>900</v>
      </c>
    </row>
    <row r="239" spans="1:25" x14ac:dyDescent="0.15">
      <c r="A239" s="5" t="s">
        <v>86</v>
      </c>
      <c r="B239" s="11" t="s">
        <v>42</v>
      </c>
      <c r="C239" s="4" t="s">
        <v>54</v>
      </c>
      <c r="D239" s="4" t="s">
        <v>54</v>
      </c>
      <c r="E239" s="23">
        <v>1930</v>
      </c>
      <c r="F239" s="23">
        <v>2060</v>
      </c>
      <c r="G239" s="23">
        <v>2010</v>
      </c>
      <c r="H239" s="23">
        <v>2060</v>
      </c>
      <c r="I239" s="23">
        <v>2170</v>
      </c>
      <c r="J239" s="23">
        <v>2330</v>
      </c>
      <c r="K239" s="23">
        <v>2480</v>
      </c>
      <c r="L239" s="23">
        <v>2260</v>
      </c>
      <c r="M239" s="23">
        <v>2300</v>
      </c>
      <c r="N239" s="23">
        <v>2390</v>
      </c>
      <c r="O239" s="23">
        <v>2680</v>
      </c>
      <c r="P239" s="23">
        <v>2440</v>
      </c>
      <c r="Q239" s="23">
        <v>2360</v>
      </c>
      <c r="R239" s="23">
        <v>2300</v>
      </c>
      <c r="S239" s="23">
        <v>2690</v>
      </c>
      <c r="T239" s="23">
        <v>2870</v>
      </c>
      <c r="U239" s="23">
        <v>1930</v>
      </c>
      <c r="V239" s="23">
        <v>1910</v>
      </c>
      <c r="W239" s="23">
        <v>2420</v>
      </c>
      <c r="X239" s="23">
        <v>2230</v>
      </c>
      <c r="Y239" s="23">
        <v>2590</v>
      </c>
    </row>
    <row r="240" spans="1:25" x14ac:dyDescent="0.15">
      <c r="A240" s="5" t="s">
        <v>192</v>
      </c>
      <c r="B240" s="11" t="s">
        <v>41</v>
      </c>
      <c r="C240" s="16" t="s">
        <v>36</v>
      </c>
      <c r="D240" t="s">
        <v>24</v>
      </c>
      <c r="E240" s="22">
        <v>190</v>
      </c>
      <c r="F240" s="22">
        <v>190</v>
      </c>
      <c r="G240" s="22">
        <v>250</v>
      </c>
      <c r="H240" s="22">
        <v>260</v>
      </c>
      <c r="I240" s="22">
        <v>300</v>
      </c>
      <c r="J240" s="22">
        <v>350</v>
      </c>
      <c r="K240" s="22">
        <v>290</v>
      </c>
      <c r="L240" s="22">
        <v>360</v>
      </c>
      <c r="M240" s="22">
        <v>410</v>
      </c>
      <c r="N240" s="22">
        <v>420</v>
      </c>
      <c r="O240" s="22">
        <v>300</v>
      </c>
      <c r="P240" s="22">
        <v>270</v>
      </c>
      <c r="Q240" s="22">
        <v>280</v>
      </c>
      <c r="R240" s="22">
        <v>210</v>
      </c>
      <c r="S240" s="22">
        <v>180</v>
      </c>
      <c r="T240" s="22">
        <v>130</v>
      </c>
      <c r="U240" s="22">
        <v>80</v>
      </c>
      <c r="V240" s="22">
        <v>230</v>
      </c>
      <c r="W240" s="22">
        <v>110</v>
      </c>
      <c r="X240" s="22">
        <v>110</v>
      </c>
      <c r="Y240" s="22">
        <v>100</v>
      </c>
    </row>
    <row r="241" spans="1:25" x14ac:dyDescent="0.15">
      <c r="A241" s="5" t="s">
        <v>192</v>
      </c>
      <c r="B241" s="11" t="s">
        <v>41</v>
      </c>
      <c r="C241" s="16" t="s">
        <v>36</v>
      </c>
      <c r="D241" t="s">
        <v>25</v>
      </c>
      <c r="E241" s="22">
        <v>110</v>
      </c>
      <c r="F241" s="22">
        <v>130</v>
      </c>
      <c r="G241" s="22">
        <v>190</v>
      </c>
      <c r="H241" s="22">
        <v>190</v>
      </c>
      <c r="I241" s="22">
        <v>240</v>
      </c>
      <c r="J241" s="22">
        <v>280</v>
      </c>
      <c r="K241" s="22">
        <v>210</v>
      </c>
      <c r="L241" s="22">
        <v>350</v>
      </c>
      <c r="M241" s="22">
        <v>270</v>
      </c>
      <c r="N241" s="22">
        <v>420</v>
      </c>
      <c r="O241" s="22">
        <v>560</v>
      </c>
      <c r="P241" s="22">
        <v>620</v>
      </c>
      <c r="Q241" s="22">
        <v>600</v>
      </c>
      <c r="R241" s="22">
        <v>560</v>
      </c>
      <c r="S241" s="22">
        <v>590</v>
      </c>
      <c r="T241" s="22">
        <v>340</v>
      </c>
      <c r="U241" s="22">
        <v>90</v>
      </c>
      <c r="V241" s="22">
        <v>480</v>
      </c>
      <c r="W241" s="22">
        <v>610</v>
      </c>
      <c r="X241" s="22">
        <v>620</v>
      </c>
      <c r="Y241" s="22">
        <v>880</v>
      </c>
    </row>
    <row r="242" spans="1:25" x14ac:dyDescent="0.15">
      <c r="A242" s="5" t="s">
        <v>192</v>
      </c>
      <c r="B242" s="11" t="s">
        <v>41</v>
      </c>
      <c r="C242" s="16" t="s">
        <v>36</v>
      </c>
      <c r="D242" t="s">
        <v>47</v>
      </c>
      <c r="E242" s="22">
        <v>120</v>
      </c>
      <c r="F242" s="22">
        <v>150</v>
      </c>
      <c r="G242" s="22">
        <v>140</v>
      </c>
      <c r="H242" s="22">
        <v>90</v>
      </c>
      <c r="I242" s="22">
        <v>100</v>
      </c>
      <c r="J242" s="22">
        <v>100</v>
      </c>
      <c r="K242" s="22">
        <v>80</v>
      </c>
      <c r="L242" s="22">
        <v>70</v>
      </c>
      <c r="M242" s="22">
        <v>30</v>
      </c>
      <c r="N242" s="22">
        <v>90</v>
      </c>
      <c r="O242" s="22">
        <v>20</v>
      </c>
      <c r="P242" s="22">
        <v>70</v>
      </c>
      <c r="Q242" s="22">
        <v>100</v>
      </c>
      <c r="R242" s="22">
        <v>40</v>
      </c>
      <c r="S242" s="22">
        <v>90</v>
      </c>
      <c r="T242" s="22">
        <v>60</v>
      </c>
      <c r="U242" s="22">
        <v>10</v>
      </c>
      <c r="V242" s="22">
        <v>70</v>
      </c>
      <c r="W242" s="22">
        <v>180</v>
      </c>
      <c r="X242" s="22">
        <v>180</v>
      </c>
      <c r="Y242" s="22">
        <v>120</v>
      </c>
    </row>
    <row r="243" spans="1:25" x14ac:dyDescent="0.15">
      <c r="A243" s="5" t="s">
        <v>192</v>
      </c>
      <c r="B243" s="11" t="s">
        <v>41</v>
      </c>
      <c r="C243" s="16" t="s">
        <v>36</v>
      </c>
      <c r="D243" t="s">
        <v>26</v>
      </c>
      <c r="E243" s="22">
        <v>20</v>
      </c>
      <c r="F243" s="22">
        <v>10</v>
      </c>
      <c r="G243" s="22">
        <v>20</v>
      </c>
      <c r="H243" s="22">
        <v>20</v>
      </c>
      <c r="I243" s="22">
        <v>30</v>
      </c>
      <c r="J243" s="22">
        <v>20</v>
      </c>
      <c r="K243" s="22">
        <v>30</v>
      </c>
      <c r="L243" s="22">
        <v>20</v>
      </c>
      <c r="M243" s="22">
        <v>30</v>
      </c>
      <c r="N243" s="22">
        <v>30</v>
      </c>
      <c r="O243" s="22">
        <v>30</v>
      </c>
      <c r="P243" s="22">
        <v>40</v>
      </c>
      <c r="Q243" s="22">
        <v>50</v>
      </c>
      <c r="R243" s="22">
        <v>30</v>
      </c>
      <c r="S243" s="22">
        <v>30</v>
      </c>
      <c r="T243" s="22">
        <v>30</v>
      </c>
      <c r="U243" s="22">
        <v>30</v>
      </c>
      <c r="V243" s="22">
        <v>80</v>
      </c>
      <c r="W243" s="22">
        <v>40</v>
      </c>
      <c r="X243" s="22">
        <v>30</v>
      </c>
      <c r="Y243" s="22">
        <v>30</v>
      </c>
    </row>
    <row r="244" spans="1:25" x14ac:dyDescent="0.15">
      <c r="A244" s="5" t="s">
        <v>192</v>
      </c>
      <c r="B244" s="11" t="s">
        <v>41</v>
      </c>
      <c r="C244" s="4" t="s">
        <v>27</v>
      </c>
      <c r="D244" s="4" t="s">
        <v>83</v>
      </c>
      <c r="E244" s="23">
        <v>440</v>
      </c>
      <c r="F244" s="23">
        <v>490</v>
      </c>
      <c r="G244" s="23">
        <v>600</v>
      </c>
      <c r="H244" s="23">
        <v>550</v>
      </c>
      <c r="I244" s="23">
        <v>670</v>
      </c>
      <c r="J244" s="23">
        <v>750</v>
      </c>
      <c r="K244" s="23">
        <v>610</v>
      </c>
      <c r="L244" s="23">
        <v>800</v>
      </c>
      <c r="M244" s="23">
        <v>730</v>
      </c>
      <c r="N244" s="23">
        <v>960</v>
      </c>
      <c r="O244" s="23">
        <v>920</v>
      </c>
      <c r="P244" s="23">
        <v>1000</v>
      </c>
      <c r="Q244" s="23">
        <v>1020</v>
      </c>
      <c r="R244" s="23">
        <v>830</v>
      </c>
      <c r="S244" s="23">
        <v>900</v>
      </c>
      <c r="T244" s="23">
        <v>550</v>
      </c>
      <c r="U244" s="23">
        <v>200</v>
      </c>
      <c r="V244" s="23">
        <v>860</v>
      </c>
      <c r="W244" s="23">
        <v>940</v>
      </c>
      <c r="X244" s="23">
        <v>940</v>
      </c>
      <c r="Y244" s="23">
        <v>1130</v>
      </c>
    </row>
    <row r="245" spans="1:25" x14ac:dyDescent="0.15">
      <c r="A245" s="5" t="s">
        <v>192</v>
      </c>
      <c r="B245" s="11" t="s">
        <v>41</v>
      </c>
      <c r="C245" s="16" t="s">
        <v>37</v>
      </c>
      <c r="D245" t="s">
        <v>155</v>
      </c>
      <c r="E245" s="22">
        <v>120</v>
      </c>
      <c r="F245" s="22">
        <v>140</v>
      </c>
      <c r="G245" s="22">
        <v>210</v>
      </c>
      <c r="H245" s="22">
        <v>260</v>
      </c>
      <c r="I245" s="22">
        <v>330</v>
      </c>
      <c r="J245" s="22">
        <v>320</v>
      </c>
      <c r="K245" s="22">
        <v>230</v>
      </c>
      <c r="L245" s="22">
        <v>330</v>
      </c>
      <c r="M245" s="22">
        <v>390</v>
      </c>
      <c r="N245" s="22">
        <v>480</v>
      </c>
      <c r="O245" s="22">
        <v>580</v>
      </c>
      <c r="P245" s="22">
        <v>650</v>
      </c>
      <c r="Q245" s="22">
        <v>620</v>
      </c>
      <c r="R245" s="22">
        <v>440</v>
      </c>
      <c r="S245" s="22">
        <v>550</v>
      </c>
      <c r="T245" s="22">
        <v>380</v>
      </c>
      <c r="U245" s="22">
        <v>30</v>
      </c>
      <c r="V245" s="22">
        <v>640</v>
      </c>
      <c r="W245" s="22">
        <v>1580</v>
      </c>
      <c r="X245" s="22">
        <v>1150</v>
      </c>
      <c r="Y245" s="22">
        <v>970</v>
      </c>
    </row>
    <row r="246" spans="1:25" x14ac:dyDescent="0.15">
      <c r="A246" s="5" t="s">
        <v>192</v>
      </c>
      <c r="B246" s="11" t="s">
        <v>41</v>
      </c>
      <c r="C246" s="16" t="s">
        <v>37</v>
      </c>
      <c r="D246" s="57" t="s">
        <v>48</v>
      </c>
      <c r="E246" s="22">
        <v>10</v>
      </c>
      <c r="F246" s="22">
        <v>20</v>
      </c>
      <c r="G246" s="22">
        <v>30</v>
      </c>
      <c r="H246" s="22">
        <v>50</v>
      </c>
      <c r="I246" s="22">
        <v>80</v>
      </c>
      <c r="J246" s="22">
        <v>70</v>
      </c>
      <c r="K246" s="22">
        <v>30</v>
      </c>
      <c r="L246" s="22">
        <v>40</v>
      </c>
      <c r="M246" s="22">
        <v>30</v>
      </c>
      <c r="N246" s="22">
        <v>50</v>
      </c>
      <c r="O246" s="22">
        <v>30</v>
      </c>
      <c r="P246" s="22">
        <v>50</v>
      </c>
      <c r="Q246" s="22">
        <v>50</v>
      </c>
      <c r="R246" s="22">
        <v>50</v>
      </c>
      <c r="S246" s="22">
        <v>160</v>
      </c>
      <c r="T246" s="22">
        <v>60</v>
      </c>
      <c r="U246" s="22">
        <v>0</v>
      </c>
      <c r="V246" s="22">
        <v>150</v>
      </c>
      <c r="W246" s="22">
        <v>250</v>
      </c>
      <c r="X246" s="22">
        <v>100</v>
      </c>
      <c r="Y246" s="22">
        <v>50</v>
      </c>
    </row>
    <row r="247" spans="1:25" x14ac:dyDescent="0.15">
      <c r="A247" s="5" t="s">
        <v>192</v>
      </c>
      <c r="B247" s="11" t="s">
        <v>41</v>
      </c>
      <c r="C247" s="16" t="s">
        <v>37</v>
      </c>
      <c r="D247" s="57" t="s">
        <v>28</v>
      </c>
      <c r="E247" s="22">
        <v>50</v>
      </c>
      <c r="F247" s="22">
        <v>90</v>
      </c>
      <c r="G247" s="22">
        <v>120</v>
      </c>
      <c r="H247" s="22">
        <v>130</v>
      </c>
      <c r="I247" s="22">
        <v>190</v>
      </c>
      <c r="J247" s="22">
        <v>160</v>
      </c>
      <c r="K247" s="22">
        <v>140</v>
      </c>
      <c r="L247" s="22">
        <v>220</v>
      </c>
      <c r="M247" s="22">
        <v>270</v>
      </c>
      <c r="N247" s="22">
        <v>350</v>
      </c>
      <c r="O247" s="22">
        <v>470</v>
      </c>
      <c r="P247" s="22">
        <v>520</v>
      </c>
      <c r="Q247" s="22">
        <v>470</v>
      </c>
      <c r="R247" s="22">
        <v>330</v>
      </c>
      <c r="S247" s="22">
        <v>290</v>
      </c>
      <c r="T247" s="22">
        <v>250</v>
      </c>
      <c r="U247" s="22">
        <v>20</v>
      </c>
      <c r="V247" s="22">
        <v>410</v>
      </c>
      <c r="W247" s="22">
        <v>1170</v>
      </c>
      <c r="X247" s="22">
        <v>960</v>
      </c>
      <c r="Y247" s="22">
        <v>830</v>
      </c>
    </row>
    <row r="248" spans="1:25" x14ac:dyDescent="0.15">
      <c r="A248" s="5" t="s">
        <v>192</v>
      </c>
      <c r="B248" s="11" t="s">
        <v>41</v>
      </c>
      <c r="C248" s="16" t="s">
        <v>37</v>
      </c>
      <c r="D248" s="57" t="s">
        <v>29</v>
      </c>
      <c r="E248" s="22">
        <v>50</v>
      </c>
      <c r="F248" s="22">
        <v>40</v>
      </c>
      <c r="G248" s="22">
        <v>60</v>
      </c>
      <c r="H248" s="22">
        <v>80</v>
      </c>
      <c r="I248" s="22">
        <v>60</v>
      </c>
      <c r="J248" s="22">
        <v>90</v>
      </c>
      <c r="K248" s="22">
        <v>70</v>
      </c>
      <c r="L248" s="22">
        <v>70</v>
      </c>
      <c r="M248" s="22">
        <v>90</v>
      </c>
      <c r="N248" s="22">
        <v>90</v>
      </c>
      <c r="O248" s="22">
        <v>90</v>
      </c>
      <c r="P248" s="22">
        <v>80</v>
      </c>
      <c r="Q248" s="22">
        <v>90</v>
      </c>
      <c r="R248" s="22">
        <v>60</v>
      </c>
      <c r="S248" s="22">
        <v>100</v>
      </c>
      <c r="T248" s="22">
        <v>70</v>
      </c>
      <c r="U248" s="22">
        <v>10</v>
      </c>
      <c r="V248" s="22">
        <v>80</v>
      </c>
      <c r="W248" s="22">
        <v>160</v>
      </c>
      <c r="X248" s="22">
        <v>90</v>
      </c>
      <c r="Y248" s="22">
        <v>90</v>
      </c>
    </row>
    <row r="249" spans="1:25" x14ac:dyDescent="0.15">
      <c r="A249" s="5" t="s">
        <v>192</v>
      </c>
      <c r="B249" s="11" t="s">
        <v>41</v>
      </c>
      <c r="C249" s="16" t="s">
        <v>37</v>
      </c>
      <c r="D249" t="s">
        <v>30</v>
      </c>
      <c r="E249" s="22">
        <v>240</v>
      </c>
      <c r="F249" s="22">
        <v>450</v>
      </c>
      <c r="G249" s="22">
        <v>710</v>
      </c>
      <c r="H249" s="22">
        <v>830</v>
      </c>
      <c r="I249" s="22">
        <v>940</v>
      </c>
      <c r="J249" s="22">
        <v>630</v>
      </c>
      <c r="K249" s="22">
        <v>540</v>
      </c>
      <c r="L249" s="22">
        <v>910</v>
      </c>
      <c r="M249" s="22">
        <v>880</v>
      </c>
      <c r="N249" s="22">
        <v>690</v>
      </c>
      <c r="O249" s="22">
        <v>620</v>
      </c>
      <c r="P249" s="22">
        <v>550</v>
      </c>
      <c r="Q249" s="22">
        <v>560</v>
      </c>
      <c r="R249" s="22">
        <v>370</v>
      </c>
      <c r="S249" s="22">
        <v>310</v>
      </c>
      <c r="T249" s="22">
        <v>180</v>
      </c>
      <c r="U249" s="22">
        <v>60</v>
      </c>
      <c r="V249" s="22">
        <v>240</v>
      </c>
      <c r="W249" s="22">
        <v>430</v>
      </c>
      <c r="X249" s="22">
        <v>580</v>
      </c>
      <c r="Y249" s="22">
        <v>750</v>
      </c>
    </row>
    <row r="250" spans="1:25" x14ac:dyDescent="0.15">
      <c r="A250" s="5" t="s">
        <v>192</v>
      </c>
      <c r="B250" s="11" t="s">
        <v>41</v>
      </c>
      <c r="C250" s="16" t="s">
        <v>37</v>
      </c>
      <c r="D250" t="s">
        <v>31</v>
      </c>
      <c r="E250" s="22">
        <v>110</v>
      </c>
      <c r="F250" s="22">
        <v>110</v>
      </c>
      <c r="G250" s="22">
        <v>230</v>
      </c>
      <c r="H250" s="22">
        <v>410</v>
      </c>
      <c r="I250" s="22">
        <v>490</v>
      </c>
      <c r="J250" s="22">
        <v>480</v>
      </c>
      <c r="K250" s="22">
        <v>620</v>
      </c>
      <c r="L250" s="22">
        <v>1380</v>
      </c>
      <c r="M250" s="22">
        <v>1500</v>
      </c>
      <c r="N250" s="22">
        <v>1460</v>
      </c>
      <c r="O250" s="22">
        <v>1180</v>
      </c>
      <c r="P250" s="22">
        <v>1040</v>
      </c>
      <c r="Q250" s="22">
        <v>980</v>
      </c>
      <c r="R250" s="22">
        <v>890</v>
      </c>
      <c r="S250" s="22">
        <v>880</v>
      </c>
      <c r="T250" s="22">
        <v>480</v>
      </c>
      <c r="U250" s="22">
        <v>10</v>
      </c>
      <c r="V250" s="22">
        <v>380</v>
      </c>
      <c r="W250" s="22">
        <v>1050</v>
      </c>
      <c r="X250" s="22">
        <v>1030</v>
      </c>
      <c r="Y250" s="22">
        <v>820</v>
      </c>
    </row>
    <row r="251" spans="1:25" x14ac:dyDescent="0.15">
      <c r="A251" s="5" t="s">
        <v>192</v>
      </c>
      <c r="B251" s="11" t="s">
        <v>41</v>
      </c>
      <c r="C251" s="16" t="s">
        <v>37</v>
      </c>
      <c r="D251" t="s">
        <v>32</v>
      </c>
      <c r="E251" s="22">
        <v>470</v>
      </c>
      <c r="F251" s="22">
        <v>520</v>
      </c>
      <c r="G251" s="22">
        <v>400</v>
      </c>
      <c r="H251" s="22">
        <v>500</v>
      </c>
      <c r="I251" s="22">
        <v>480</v>
      </c>
      <c r="J251" s="22">
        <v>390</v>
      </c>
      <c r="K251" s="22">
        <v>510</v>
      </c>
      <c r="L251" s="22">
        <v>510</v>
      </c>
      <c r="M251" s="22">
        <v>580</v>
      </c>
      <c r="N251" s="22">
        <v>600</v>
      </c>
      <c r="O251" s="22">
        <v>600</v>
      </c>
      <c r="P251" s="22">
        <v>650</v>
      </c>
      <c r="Q251" s="22">
        <v>710</v>
      </c>
      <c r="R251" s="22">
        <v>640</v>
      </c>
      <c r="S251" s="22">
        <v>930</v>
      </c>
      <c r="T251" s="22">
        <v>1060</v>
      </c>
      <c r="U251" s="22">
        <v>70</v>
      </c>
      <c r="V251" s="22">
        <v>430</v>
      </c>
      <c r="W251" s="22">
        <v>870</v>
      </c>
      <c r="X251" s="22">
        <v>620</v>
      </c>
      <c r="Y251" s="22">
        <v>600</v>
      </c>
    </row>
    <row r="252" spans="1:25" x14ac:dyDescent="0.15">
      <c r="A252" s="5" t="s">
        <v>192</v>
      </c>
      <c r="B252" s="11" t="s">
        <v>41</v>
      </c>
      <c r="C252" s="16" t="s">
        <v>37</v>
      </c>
      <c r="D252" t="s">
        <v>33</v>
      </c>
      <c r="E252" s="22">
        <v>140</v>
      </c>
      <c r="F252" s="22">
        <v>120</v>
      </c>
      <c r="G252" s="22">
        <v>100</v>
      </c>
      <c r="H252" s="22">
        <v>100</v>
      </c>
      <c r="I252" s="22">
        <v>120</v>
      </c>
      <c r="J252" s="22">
        <v>80</v>
      </c>
      <c r="K252" s="22">
        <v>110</v>
      </c>
      <c r="L252" s="22">
        <v>180</v>
      </c>
      <c r="M252" s="22">
        <v>190</v>
      </c>
      <c r="N252" s="22">
        <v>130</v>
      </c>
      <c r="O252" s="22">
        <v>180</v>
      </c>
      <c r="P252" s="22">
        <v>230</v>
      </c>
      <c r="Q252" s="22">
        <v>210</v>
      </c>
      <c r="R252" s="22">
        <v>200</v>
      </c>
      <c r="S252" s="22">
        <v>250</v>
      </c>
      <c r="T252" s="22">
        <v>330</v>
      </c>
      <c r="U252" s="22">
        <v>390</v>
      </c>
      <c r="V252" s="22">
        <v>1560</v>
      </c>
      <c r="W252" s="22">
        <v>870</v>
      </c>
      <c r="X252" s="22">
        <v>610</v>
      </c>
      <c r="Y252" s="22">
        <v>510</v>
      </c>
    </row>
    <row r="253" spans="1:25" x14ac:dyDescent="0.15">
      <c r="A253" s="5" t="s">
        <v>192</v>
      </c>
      <c r="B253" s="11" t="s">
        <v>41</v>
      </c>
      <c r="C253" s="4" t="s">
        <v>34</v>
      </c>
      <c r="D253" s="4" t="s">
        <v>83</v>
      </c>
      <c r="E253" s="23">
        <v>1080</v>
      </c>
      <c r="F253" s="23">
        <v>1340</v>
      </c>
      <c r="G253" s="23">
        <v>1650</v>
      </c>
      <c r="H253" s="23">
        <v>2100</v>
      </c>
      <c r="I253" s="23">
        <v>2350</v>
      </c>
      <c r="J253" s="23">
        <v>1890</v>
      </c>
      <c r="K253" s="23">
        <v>2010</v>
      </c>
      <c r="L253" s="23">
        <v>3310</v>
      </c>
      <c r="M253" s="23">
        <v>3530</v>
      </c>
      <c r="N253" s="23">
        <v>3360</v>
      </c>
      <c r="O253" s="23">
        <v>3170</v>
      </c>
      <c r="P253" s="23">
        <v>3130</v>
      </c>
      <c r="Q253" s="23">
        <v>3080</v>
      </c>
      <c r="R253" s="23">
        <v>2550</v>
      </c>
      <c r="S253" s="23">
        <v>2910</v>
      </c>
      <c r="T253" s="23">
        <v>2420</v>
      </c>
      <c r="U253" s="23">
        <v>560</v>
      </c>
      <c r="V253" s="23">
        <v>3250</v>
      </c>
      <c r="W253" s="23">
        <v>4800</v>
      </c>
      <c r="X253" s="23">
        <v>3980</v>
      </c>
      <c r="Y253" s="23">
        <v>3650</v>
      </c>
    </row>
    <row r="254" spans="1:25" x14ac:dyDescent="0.15">
      <c r="A254" s="5" t="s">
        <v>192</v>
      </c>
      <c r="B254" s="11" t="s">
        <v>41</v>
      </c>
      <c r="C254" s="5" t="s">
        <v>55</v>
      </c>
      <c r="D254" s="5" t="s">
        <v>55</v>
      </c>
      <c r="E254" s="22">
        <v>350</v>
      </c>
      <c r="F254" s="22">
        <v>240</v>
      </c>
      <c r="G254" s="22">
        <v>240</v>
      </c>
      <c r="H254" s="22">
        <v>290</v>
      </c>
      <c r="I254" s="22">
        <v>340</v>
      </c>
      <c r="J254" s="22">
        <v>300</v>
      </c>
      <c r="K254" s="22">
        <v>420</v>
      </c>
      <c r="L254" s="22">
        <v>640</v>
      </c>
      <c r="M254" s="22">
        <v>680</v>
      </c>
      <c r="N254" s="22">
        <v>420</v>
      </c>
      <c r="O254" s="22">
        <v>400</v>
      </c>
      <c r="P254" s="22">
        <v>370</v>
      </c>
      <c r="Q254" s="22">
        <v>500</v>
      </c>
      <c r="R254" s="22">
        <v>320</v>
      </c>
      <c r="S254" s="22">
        <v>270</v>
      </c>
      <c r="T254" s="22">
        <v>180</v>
      </c>
      <c r="U254" s="22">
        <v>130</v>
      </c>
      <c r="V254" s="22">
        <v>150</v>
      </c>
      <c r="W254" s="22">
        <v>240</v>
      </c>
      <c r="X254" s="22">
        <v>410</v>
      </c>
      <c r="Y254" s="22">
        <v>410</v>
      </c>
    </row>
    <row r="255" spans="1:25" x14ac:dyDescent="0.15">
      <c r="A255" s="5" t="s">
        <v>192</v>
      </c>
      <c r="B255" s="11" t="s">
        <v>41</v>
      </c>
      <c r="C255" s="5" t="s">
        <v>35</v>
      </c>
      <c r="D255" s="5" t="s">
        <v>35</v>
      </c>
      <c r="E255" s="22">
        <v>710</v>
      </c>
      <c r="F255" s="22">
        <v>520</v>
      </c>
      <c r="G255" s="22">
        <v>780</v>
      </c>
      <c r="H255" s="22">
        <v>750</v>
      </c>
      <c r="I255" s="22">
        <v>970</v>
      </c>
      <c r="J255" s="22">
        <v>690</v>
      </c>
      <c r="K255" s="22">
        <v>640</v>
      </c>
      <c r="L255" s="22">
        <v>750</v>
      </c>
      <c r="M255" s="22">
        <v>770</v>
      </c>
      <c r="N255" s="22">
        <v>780</v>
      </c>
      <c r="O255" s="22">
        <v>680</v>
      </c>
      <c r="P255" s="22">
        <v>700</v>
      </c>
      <c r="Q255" s="22">
        <v>660</v>
      </c>
      <c r="R255" s="22">
        <v>620</v>
      </c>
      <c r="S255" s="22">
        <v>600</v>
      </c>
      <c r="T255" s="22">
        <v>620</v>
      </c>
      <c r="U255" s="22">
        <v>330</v>
      </c>
      <c r="V255" s="22">
        <v>550</v>
      </c>
      <c r="W255" s="22">
        <v>370</v>
      </c>
      <c r="X255" s="22">
        <v>380</v>
      </c>
      <c r="Y255" s="22">
        <v>390</v>
      </c>
    </row>
    <row r="256" spans="1:25" x14ac:dyDescent="0.15">
      <c r="A256" s="5" t="s">
        <v>192</v>
      </c>
      <c r="B256" s="11" t="s">
        <v>41</v>
      </c>
      <c r="C256" s="4" t="s">
        <v>54</v>
      </c>
      <c r="D256" s="4" t="s">
        <v>54</v>
      </c>
      <c r="E256" s="23">
        <v>4430</v>
      </c>
      <c r="F256" s="23">
        <v>3910</v>
      </c>
      <c r="G256" s="23">
        <v>4560</v>
      </c>
      <c r="H256" s="23">
        <v>4710</v>
      </c>
      <c r="I256" s="23">
        <v>5540</v>
      </c>
      <c r="J256" s="23">
        <v>4670</v>
      </c>
      <c r="K256" s="23">
        <v>4810</v>
      </c>
      <c r="L256" s="23">
        <v>6750</v>
      </c>
      <c r="M256" s="23">
        <v>7840</v>
      </c>
      <c r="N256" s="23">
        <v>6260</v>
      </c>
      <c r="O256" s="23">
        <v>6900</v>
      </c>
      <c r="P256" s="23">
        <v>6370</v>
      </c>
      <c r="Q256" s="23">
        <v>6900</v>
      </c>
      <c r="R256" s="23">
        <v>5020</v>
      </c>
      <c r="S256" s="23">
        <v>5550</v>
      </c>
      <c r="T256" s="23">
        <v>4120</v>
      </c>
      <c r="U256" s="23">
        <v>1450</v>
      </c>
      <c r="V256" s="23">
        <v>4810</v>
      </c>
      <c r="W256" s="23">
        <v>6360</v>
      </c>
      <c r="X256" s="23">
        <v>5690</v>
      </c>
      <c r="Y256" s="23">
        <v>5580</v>
      </c>
    </row>
    <row r="257" spans="1:25" x14ac:dyDescent="0.15">
      <c r="A257" s="5" t="s">
        <v>192</v>
      </c>
      <c r="B257" s="11" t="s">
        <v>42</v>
      </c>
      <c r="C257" s="16" t="s">
        <v>36</v>
      </c>
      <c r="D257" t="s">
        <v>24</v>
      </c>
      <c r="E257" s="22">
        <v>20</v>
      </c>
      <c r="F257" s="22">
        <v>30</v>
      </c>
      <c r="G257" s="22">
        <v>50</v>
      </c>
      <c r="H257" s="22">
        <v>40</v>
      </c>
      <c r="I257" s="22">
        <v>50</v>
      </c>
      <c r="J257" s="22">
        <v>40</v>
      </c>
      <c r="K257" s="22">
        <v>60</v>
      </c>
      <c r="L257" s="22">
        <v>50</v>
      </c>
      <c r="M257" s="22">
        <v>40</v>
      </c>
      <c r="N257" s="22">
        <v>70</v>
      </c>
      <c r="O257" s="22">
        <v>80</v>
      </c>
      <c r="P257" s="22">
        <v>70</v>
      </c>
      <c r="Q257" s="22">
        <v>80</v>
      </c>
      <c r="R257" s="22">
        <v>60</v>
      </c>
      <c r="S257" s="22">
        <v>60</v>
      </c>
      <c r="T257" s="22">
        <v>40</v>
      </c>
      <c r="U257" s="22">
        <v>20</v>
      </c>
      <c r="V257" s="22">
        <v>50</v>
      </c>
      <c r="W257" s="22">
        <v>40</v>
      </c>
      <c r="X257" s="22">
        <v>40</v>
      </c>
      <c r="Y257" s="22">
        <v>40</v>
      </c>
    </row>
    <row r="258" spans="1:25" x14ac:dyDescent="0.15">
      <c r="A258" s="5" t="s">
        <v>192</v>
      </c>
      <c r="B258" s="11" t="s">
        <v>42</v>
      </c>
      <c r="C258" s="16" t="s">
        <v>36</v>
      </c>
      <c r="D258" t="s">
        <v>25</v>
      </c>
      <c r="E258" s="22">
        <v>20</v>
      </c>
      <c r="F258" s="22">
        <v>30</v>
      </c>
      <c r="G258" s="22">
        <v>30</v>
      </c>
      <c r="H258" s="22">
        <v>40</v>
      </c>
      <c r="I258" s="22">
        <v>30</v>
      </c>
      <c r="J258" s="22">
        <v>50</v>
      </c>
      <c r="K258" s="22">
        <v>70</v>
      </c>
      <c r="L258" s="22">
        <v>50</v>
      </c>
      <c r="M258" s="22">
        <v>40</v>
      </c>
      <c r="N258" s="22">
        <v>90</v>
      </c>
      <c r="O258" s="22">
        <v>100</v>
      </c>
      <c r="P258" s="22">
        <v>120</v>
      </c>
      <c r="Q258" s="22">
        <v>110</v>
      </c>
      <c r="R258" s="22">
        <v>90</v>
      </c>
      <c r="S258" s="22">
        <v>80</v>
      </c>
      <c r="T258" s="22">
        <v>120</v>
      </c>
      <c r="U258" s="22">
        <v>50</v>
      </c>
      <c r="V258" s="22">
        <v>80</v>
      </c>
      <c r="W258" s="22">
        <v>60</v>
      </c>
      <c r="X258" s="22">
        <v>70</v>
      </c>
      <c r="Y258" s="22">
        <v>60</v>
      </c>
    </row>
    <row r="259" spans="1:25" x14ac:dyDescent="0.15">
      <c r="A259" s="5" t="s">
        <v>192</v>
      </c>
      <c r="B259" s="11" t="s">
        <v>42</v>
      </c>
      <c r="C259" s="16" t="s">
        <v>36</v>
      </c>
      <c r="D259" t="s">
        <v>47</v>
      </c>
      <c r="E259" s="22">
        <v>0</v>
      </c>
      <c r="F259" s="22">
        <v>0</v>
      </c>
      <c r="G259" s="22">
        <v>0</v>
      </c>
      <c r="H259" s="22">
        <v>0</v>
      </c>
      <c r="I259" s="22">
        <v>0</v>
      </c>
      <c r="J259" s="22">
        <v>0</v>
      </c>
      <c r="K259" s="22">
        <v>0</v>
      </c>
      <c r="L259" s="22">
        <v>0</v>
      </c>
      <c r="M259" s="22">
        <v>0</v>
      </c>
      <c r="N259" s="22">
        <v>0</v>
      </c>
      <c r="O259" s="22">
        <v>0</v>
      </c>
      <c r="P259" s="22">
        <v>0</v>
      </c>
      <c r="Q259" s="22">
        <v>10</v>
      </c>
      <c r="R259" s="22">
        <v>0</v>
      </c>
      <c r="S259" s="22">
        <v>0</v>
      </c>
      <c r="T259" s="22">
        <v>0</v>
      </c>
      <c r="U259" s="22">
        <v>0</v>
      </c>
      <c r="V259" s="22">
        <v>0</v>
      </c>
      <c r="W259" s="22">
        <v>0</v>
      </c>
      <c r="X259" s="22">
        <v>0</v>
      </c>
      <c r="Y259" s="22">
        <v>0</v>
      </c>
    </row>
    <row r="260" spans="1:25" x14ac:dyDescent="0.15">
      <c r="A260" s="5" t="s">
        <v>192</v>
      </c>
      <c r="B260" s="11" t="s">
        <v>42</v>
      </c>
      <c r="C260" s="16" t="s">
        <v>36</v>
      </c>
      <c r="D260" t="s">
        <v>26</v>
      </c>
      <c r="E260" s="22">
        <v>30</v>
      </c>
      <c r="F260" s="22">
        <v>40</v>
      </c>
      <c r="G260" s="22">
        <v>30</v>
      </c>
      <c r="H260" s="22">
        <v>30</v>
      </c>
      <c r="I260" s="22">
        <v>30</v>
      </c>
      <c r="J260" s="22">
        <v>30</v>
      </c>
      <c r="K260" s="22">
        <v>40</v>
      </c>
      <c r="L260" s="22">
        <v>30</v>
      </c>
      <c r="M260" s="22">
        <v>30</v>
      </c>
      <c r="N260" s="22">
        <v>40</v>
      </c>
      <c r="O260" s="22">
        <v>40</v>
      </c>
      <c r="P260" s="22">
        <v>50</v>
      </c>
      <c r="Q260" s="22">
        <v>50</v>
      </c>
      <c r="R260" s="22">
        <v>60</v>
      </c>
      <c r="S260" s="22">
        <v>70</v>
      </c>
      <c r="T260" s="22">
        <v>90</v>
      </c>
      <c r="U260" s="22">
        <v>30</v>
      </c>
      <c r="V260" s="22">
        <v>70</v>
      </c>
      <c r="W260" s="22">
        <v>50</v>
      </c>
      <c r="X260" s="22">
        <v>40</v>
      </c>
      <c r="Y260" s="22">
        <v>50</v>
      </c>
    </row>
    <row r="261" spans="1:25" x14ac:dyDescent="0.15">
      <c r="A261" s="5" t="s">
        <v>192</v>
      </c>
      <c r="B261" s="11" t="s">
        <v>42</v>
      </c>
      <c r="C261" s="4" t="s">
        <v>27</v>
      </c>
      <c r="D261" s="4" t="s">
        <v>83</v>
      </c>
      <c r="E261" s="23">
        <v>80</v>
      </c>
      <c r="F261" s="23">
        <v>90</v>
      </c>
      <c r="G261" s="23">
        <v>100</v>
      </c>
      <c r="H261" s="23">
        <v>110</v>
      </c>
      <c r="I261" s="23">
        <v>110</v>
      </c>
      <c r="J261" s="23">
        <v>110</v>
      </c>
      <c r="K261" s="23">
        <v>170</v>
      </c>
      <c r="L261" s="23">
        <v>130</v>
      </c>
      <c r="M261" s="23">
        <v>120</v>
      </c>
      <c r="N261" s="23">
        <v>200</v>
      </c>
      <c r="O261" s="23">
        <v>210</v>
      </c>
      <c r="P261" s="23">
        <v>240</v>
      </c>
      <c r="Q261" s="23">
        <v>240</v>
      </c>
      <c r="R261" s="23">
        <v>220</v>
      </c>
      <c r="S261" s="23">
        <v>210</v>
      </c>
      <c r="T261" s="23">
        <v>250</v>
      </c>
      <c r="U261" s="23">
        <v>100</v>
      </c>
      <c r="V261" s="23">
        <v>190</v>
      </c>
      <c r="W261" s="23">
        <v>150</v>
      </c>
      <c r="X261" s="23">
        <v>150</v>
      </c>
      <c r="Y261" s="23">
        <v>160</v>
      </c>
    </row>
    <row r="262" spans="1:25" x14ac:dyDescent="0.15">
      <c r="A262" s="5" t="s">
        <v>192</v>
      </c>
      <c r="B262" s="11" t="s">
        <v>42</v>
      </c>
      <c r="C262" s="16" t="s">
        <v>37</v>
      </c>
      <c r="D262" t="s">
        <v>155</v>
      </c>
      <c r="E262" s="22">
        <v>60</v>
      </c>
      <c r="F262" s="22">
        <v>40</v>
      </c>
      <c r="G262" s="22">
        <v>70</v>
      </c>
      <c r="H262" s="22">
        <v>70</v>
      </c>
      <c r="I262" s="22">
        <v>50</v>
      </c>
      <c r="J262" s="22">
        <v>80</v>
      </c>
      <c r="K262" s="22">
        <v>100</v>
      </c>
      <c r="L262" s="22">
        <v>90</v>
      </c>
      <c r="M262" s="22">
        <v>100</v>
      </c>
      <c r="N262" s="22">
        <v>120</v>
      </c>
      <c r="O262" s="22">
        <v>130</v>
      </c>
      <c r="P262" s="22">
        <v>130</v>
      </c>
      <c r="Q262" s="22">
        <v>170</v>
      </c>
      <c r="R262" s="22">
        <v>120</v>
      </c>
      <c r="S262" s="22">
        <v>120</v>
      </c>
      <c r="T262" s="22">
        <v>130</v>
      </c>
      <c r="U262" s="22">
        <v>70</v>
      </c>
      <c r="V262" s="22">
        <v>80</v>
      </c>
      <c r="W262" s="22">
        <v>50</v>
      </c>
      <c r="X262" s="22">
        <v>50</v>
      </c>
      <c r="Y262" s="22">
        <v>80</v>
      </c>
    </row>
    <row r="263" spans="1:25" x14ac:dyDescent="0.15">
      <c r="A263" s="5" t="s">
        <v>192</v>
      </c>
      <c r="B263" s="11" t="s">
        <v>42</v>
      </c>
      <c r="C263" s="16" t="s">
        <v>37</v>
      </c>
      <c r="D263" s="57" t="s">
        <v>48</v>
      </c>
      <c r="E263" s="22">
        <v>0</v>
      </c>
      <c r="F263" s="22">
        <v>0</v>
      </c>
      <c r="G263" s="22">
        <v>10</v>
      </c>
      <c r="H263" s="22">
        <v>10</v>
      </c>
      <c r="I263" s="22">
        <v>10</v>
      </c>
      <c r="J263" s="22">
        <v>20</v>
      </c>
      <c r="K263" s="22">
        <v>20</v>
      </c>
      <c r="L263" s="22">
        <v>30</v>
      </c>
      <c r="M263" s="22">
        <v>20</v>
      </c>
      <c r="N263" s="22">
        <v>20</v>
      </c>
      <c r="O263" s="22">
        <v>30</v>
      </c>
      <c r="P263" s="22">
        <v>40</v>
      </c>
      <c r="Q263" s="22">
        <v>40</v>
      </c>
      <c r="R263" s="22">
        <v>30</v>
      </c>
      <c r="S263" s="22">
        <v>50</v>
      </c>
      <c r="T263" s="22">
        <v>50</v>
      </c>
      <c r="U263" s="22">
        <v>30</v>
      </c>
      <c r="V263" s="22">
        <v>30</v>
      </c>
      <c r="W263" s="22">
        <v>20</v>
      </c>
      <c r="X263" s="22">
        <v>20</v>
      </c>
      <c r="Y263" s="22">
        <v>30</v>
      </c>
    </row>
    <row r="264" spans="1:25" x14ac:dyDescent="0.15">
      <c r="A264" s="5" t="s">
        <v>192</v>
      </c>
      <c r="B264" s="11" t="s">
        <v>42</v>
      </c>
      <c r="C264" s="16" t="s">
        <v>37</v>
      </c>
      <c r="D264" s="57" t="s">
        <v>28</v>
      </c>
      <c r="E264" s="22">
        <v>10</v>
      </c>
      <c r="F264" s="22">
        <v>10</v>
      </c>
      <c r="G264" s="22">
        <v>40</v>
      </c>
      <c r="H264" s="22">
        <v>30</v>
      </c>
      <c r="I264" s="22">
        <v>20</v>
      </c>
      <c r="J264" s="22">
        <v>40</v>
      </c>
      <c r="K264" s="22">
        <v>50</v>
      </c>
      <c r="L264" s="22">
        <v>40</v>
      </c>
      <c r="M264" s="22">
        <v>50</v>
      </c>
      <c r="N264" s="22">
        <v>50</v>
      </c>
      <c r="O264" s="22">
        <v>40</v>
      </c>
      <c r="P264" s="22">
        <v>60</v>
      </c>
      <c r="Q264" s="22">
        <v>70</v>
      </c>
      <c r="R264" s="22">
        <v>50</v>
      </c>
      <c r="S264" s="22">
        <v>30</v>
      </c>
      <c r="T264" s="22">
        <v>50</v>
      </c>
      <c r="U264" s="22">
        <v>20</v>
      </c>
      <c r="V264" s="22">
        <v>30</v>
      </c>
      <c r="W264" s="22">
        <v>10</v>
      </c>
      <c r="X264" s="22">
        <v>10</v>
      </c>
      <c r="Y264" s="22">
        <v>20</v>
      </c>
    </row>
    <row r="265" spans="1:25" x14ac:dyDescent="0.15">
      <c r="A265" s="5" t="s">
        <v>192</v>
      </c>
      <c r="B265" s="11" t="s">
        <v>42</v>
      </c>
      <c r="C265" s="16" t="s">
        <v>37</v>
      </c>
      <c r="D265" s="57" t="s">
        <v>29</v>
      </c>
      <c r="E265" s="22">
        <v>50</v>
      </c>
      <c r="F265" s="22">
        <v>30</v>
      </c>
      <c r="G265" s="22">
        <v>20</v>
      </c>
      <c r="H265" s="22">
        <v>30</v>
      </c>
      <c r="I265" s="22">
        <v>10</v>
      </c>
      <c r="J265" s="22">
        <v>20</v>
      </c>
      <c r="K265" s="22">
        <v>30</v>
      </c>
      <c r="L265" s="22">
        <v>30</v>
      </c>
      <c r="M265" s="22">
        <v>40</v>
      </c>
      <c r="N265" s="22">
        <v>50</v>
      </c>
      <c r="O265" s="22">
        <v>60</v>
      </c>
      <c r="P265" s="22">
        <v>40</v>
      </c>
      <c r="Q265" s="22">
        <v>60</v>
      </c>
      <c r="R265" s="22">
        <v>30</v>
      </c>
      <c r="S265" s="22">
        <v>50</v>
      </c>
      <c r="T265" s="22">
        <v>30</v>
      </c>
      <c r="U265" s="22">
        <v>20</v>
      </c>
      <c r="V265" s="22">
        <v>20</v>
      </c>
      <c r="W265" s="22">
        <v>20</v>
      </c>
      <c r="X265" s="22">
        <v>20</v>
      </c>
      <c r="Y265" s="22">
        <v>30</v>
      </c>
    </row>
    <row r="266" spans="1:25" x14ac:dyDescent="0.15">
      <c r="A266" s="5" t="s">
        <v>192</v>
      </c>
      <c r="B266" s="11" t="s">
        <v>42</v>
      </c>
      <c r="C266" s="16" t="s">
        <v>37</v>
      </c>
      <c r="D266" t="s">
        <v>30</v>
      </c>
      <c r="E266" s="22">
        <v>60</v>
      </c>
      <c r="F266" s="22">
        <v>100</v>
      </c>
      <c r="G266" s="22">
        <v>130</v>
      </c>
      <c r="H266" s="22">
        <v>120</v>
      </c>
      <c r="I266" s="22">
        <v>150</v>
      </c>
      <c r="J266" s="22">
        <v>160</v>
      </c>
      <c r="K266" s="22">
        <v>120</v>
      </c>
      <c r="L266" s="22">
        <v>110</v>
      </c>
      <c r="M266" s="22">
        <v>130</v>
      </c>
      <c r="N266" s="22">
        <v>260</v>
      </c>
      <c r="O266" s="22">
        <v>370</v>
      </c>
      <c r="P266" s="22">
        <v>290</v>
      </c>
      <c r="Q266" s="22">
        <v>310</v>
      </c>
      <c r="R266" s="22">
        <v>480</v>
      </c>
      <c r="S266" s="22">
        <v>350</v>
      </c>
      <c r="T266" s="22">
        <v>150</v>
      </c>
      <c r="U266" s="22">
        <v>90</v>
      </c>
      <c r="V266" s="22">
        <v>50</v>
      </c>
      <c r="W266" s="22">
        <v>40</v>
      </c>
      <c r="X266" s="22">
        <v>50</v>
      </c>
      <c r="Y266" s="22">
        <v>60</v>
      </c>
    </row>
    <row r="267" spans="1:25" x14ac:dyDescent="0.15">
      <c r="A267" s="5" t="s">
        <v>192</v>
      </c>
      <c r="B267" s="11" t="s">
        <v>42</v>
      </c>
      <c r="C267" s="16" t="s">
        <v>37</v>
      </c>
      <c r="D267" t="s">
        <v>31</v>
      </c>
      <c r="E267" s="22">
        <v>30</v>
      </c>
      <c r="F267" s="22">
        <v>20</v>
      </c>
      <c r="G267" s="22">
        <v>90</v>
      </c>
      <c r="H267" s="22">
        <v>180</v>
      </c>
      <c r="I267" s="22">
        <v>230</v>
      </c>
      <c r="J267" s="22">
        <v>500</v>
      </c>
      <c r="K267" s="22">
        <v>600</v>
      </c>
      <c r="L267" s="22">
        <v>610</v>
      </c>
      <c r="M267" s="22">
        <v>770</v>
      </c>
      <c r="N267" s="22">
        <v>960</v>
      </c>
      <c r="O267" s="22">
        <v>1020</v>
      </c>
      <c r="P267" s="22">
        <v>840</v>
      </c>
      <c r="Q267" s="22">
        <v>700</v>
      </c>
      <c r="R267" s="22">
        <v>530</v>
      </c>
      <c r="S267" s="22">
        <v>500</v>
      </c>
      <c r="T267" s="22">
        <v>470</v>
      </c>
      <c r="U267" s="22">
        <v>140</v>
      </c>
      <c r="V267" s="22">
        <v>60</v>
      </c>
      <c r="W267" s="22">
        <v>50</v>
      </c>
      <c r="X267" s="22">
        <v>170</v>
      </c>
      <c r="Y267" s="22">
        <v>300</v>
      </c>
    </row>
    <row r="268" spans="1:25" x14ac:dyDescent="0.15">
      <c r="A268" s="5" t="s">
        <v>192</v>
      </c>
      <c r="B268" s="11" t="s">
        <v>42</v>
      </c>
      <c r="C268" s="16" t="s">
        <v>37</v>
      </c>
      <c r="D268" t="s">
        <v>32</v>
      </c>
      <c r="E268" s="22">
        <v>220</v>
      </c>
      <c r="F268" s="22">
        <v>290</v>
      </c>
      <c r="G268" s="22">
        <v>220</v>
      </c>
      <c r="H268" s="22">
        <v>350</v>
      </c>
      <c r="I268" s="22">
        <v>240</v>
      </c>
      <c r="J268" s="22">
        <v>200</v>
      </c>
      <c r="K268" s="22">
        <v>420</v>
      </c>
      <c r="L268" s="22">
        <v>230</v>
      </c>
      <c r="M268" s="22">
        <v>150</v>
      </c>
      <c r="N268" s="22">
        <v>130</v>
      </c>
      <c r="O268" s="22">
        <v>210</v>
      </c>
      <c r="P268" s="22">
        <v>240</v>
      </c>
      <c r="Q268" s="22">
        <v>400</v>
      </c>
      <c r="R268" s="22">
        <v>190</v>
      </c>
      <c r="S268" s="22">
        <v>220</v>
      </c>
      <c r="T268" s="22">
        <v>150</v>
      </c>
      <c r="U268" s="22">
        <v>110</v>
      </c>
      <c r="V268" s="22">
        <v>170</v>
      </c>
      <c r="W268" s="22">
        <v>170</v>
      </c>
      <c r="X268" s="22">
        <v>160</v>
      </c>
      <c r="Y268" s="22">
        <v>210</v>
      </c>
    </row>
    <row r="269" spans="1:25" x14ac:dyDescent="0.15">
      <c r="A269" s="5" t="s">
        <v>192</v>
      </c>
      <c r="B269" s="11" t="s">
        <v>42</v>
      </c>
      <c r="C269" s="16" t="s">
        <v>37</v>
      </c>
      <c r="D269" t="s">
        <v>33</v>
      </c>
      <c r="E269" s="22">
        <v>200</v>
      </c>
      <c r="F269" s="22">
        <v>370</v>
      </c>
      <c r="G269" s="22">
        <v>230</v>
      </c>
      <c r="H269" s="22">
        <v>180</v>
      </c>
      <c r="I269" s="22">
        <v>220</v>
      </c>
      <c r="J269" s="22">
        <v>210</v>
      </c>
      <c r="K269" s="22">
        <v>250</v>
      </c>
      <c r="L269" s="22">
        <v>240</v>
      </c>
      <c r="M269" s="22">
        <v>250</v>
      </c>
      <c r="N269" s="22">
        <v>470</v>
      </c>
      <c r="O269" s="22">
        <v>470</v>
      </c>
      <c r="P269" s="22">
        <v>440</v>
      </c>
      <c r="Q269" s="22">
        <v>590</v>
      </c>
      <c r="R269" s="22">
        <v>400</v>
      </c>
      <c r="S269" s="22">
        <v>390</v>
      </c>
      <c r="T269" s="22">
        <v>350</v>
      </c>
      <c r="U269" s="22">
        <v>410</v>
      </c>
      <c r="V269" s="22">
        <v>520</v>
      </c>
      <c r="W269" s="22">
        <v>540</v>
      </c>
      <c r="X269" s="22">
        <v>480</v>
      </c>
      <c r="Y269" s="22">
        <v>400</v>
      </c>
    </row>
    <row r="270" spans="1:25" x14ac:dyDescent="0.15">
      <c r="A270" s="5" t="s">
        <v>192</v>
      </c>
      <c r="B270" s="11" t="s">
        <v>42</v>
      </c>
      <c r="C270" s="4" t="s">
        <v>34</v>
      </c>
      <c r="D270" s="4" t="s">
        <v>34</v>
      </c>
      <c r="E270" s="23">
        <v>580</v>
      </c>
      <c r="F270" s="23">
        <v>820</v>
      </c>
      <c r="G270" s="23">
        <v>740</v>
      </c>
      <c r="H270" s="23">
        <v>890</v>
      </c>
      <c r="I270" s="23">
        <v>900</v>
      </c>
      <c r="J270" s="23">
        <v>1140</v>
      </c>
      <c r="K270" s="23">
        <v>1480</v>
      </c>
      <c r="L270" s="23">
        <v>1280</v>
      </c>
      <c r="M270" s="23">
        <v>1410</v>
      </c>
      <c r="N270" s="23">
        <v>1940</v>
      </c>
      <c r="O270" s="23">
        <v>2200</v>
      </c>
      <c r="P270" s="23">
        <v>1940</v>
      </c>
      <c r="Q270" s="23">
        <v>2170</v>
      </c>
      <c r="R270" s="23">
        <v>1710</v>
      </c>
      <c r="S270" s="23">
        <v>1590</v>
      </c>
      <c r="T270" s="23">
        <v>1250</v>
      </c>
      <c r="U270" s="23">
        <v>820</v>
      </c>
      <c r="V270" s="23">
        <v>870</v>
      </c>
      <c r="W270" s="23">
        <v>840</v>
      </c>
      <c r="X270" s="23">
        <v>920</v>
      </c>
      <c r="Y270" s="23">
        <v>1050</v>
      </c>
    </row>
    <row r="271" spans="1:25" x14ac:dyDescent="0.15">
      <c r="A271" s="5" t="s">
        <v>192</v>
      </c>
      <c r="B271" s="11" t="s">
        <v>42</v>
      </c>
      <c r="C271" s="5" t="s">
        <v>55</v>
      </c>
      <c r="D271" s="5" t="s">
        <v>55</v>
      </c>
      <c r="E271" s="22">
        <v>420</v>
      </c>
      <c r="F271" s="22">
        <v>180</v>
      </c>
      <c r="G271" s="22">
        <v>240</v>
      </c>
      <c r="H271" s="22">
        <v>190</v>
      </c>
      <c r="I271" s="22">
        <v>200</v>
      </c>
      <c r="J271" s="22">
        <v>240</v>
      </c>
      <c r="K271" s="22">
        <v>190</v>
      </c>
      <c r="L271" s="22">
        <v>200</v>
      </c>
      <c r="M271" s="22">
        <v>250</v>
      </c>
      <c r="N271" s="22">
        <v>320</v>
      </c>
      <c r="O271" s="22">
        <v>400</v>
      </c>
      <c r="P271" s="22">
        <v>410</v>
      </c>
      <c r="Q271" s="22">
        <v>450</v>
      </c>
      <c r="R271" s="22">
        <v>330</v>
      </c>
      <c r="S271" s="22">
        <v>270</v>
      </c>
      <c r="T271" s="22">
        <v>250</v>
      </c>
      <c r="U271" s="22">
        <v>180</v>
      </c>
      <c r="V271" s="22">
        <v>170</v>
      </c>
      <c r="W271" s="22">
        <v>170</v>
      </c>
      <c r="X271" s="22">
        <v>120</v>
      </c>
      <c r="Y271" s="22">
        <v>130</v>
      </c>
    </row>
    <row r="272" spans="1:25" x14ac:dyDescent="0.15">
      <c r="A272" s="5" t="s">
        <v>192</v>
      </c>
      <c r="B272" s="11" t="s">
        <v>42</v>
      </c>
      <c r="C272" s="5" t="s">
        <v>35</v>
      </c>
      <c r="D272" s="5" t="s">
        <v>35</v>
      </c>
      <c r="E272" s="22">
        <v>860</v>
      </c>
      <c r="F272" s="22">
        <v>810</v>
      </c>
      <c r="G272" s="22">
        <v>790</v>
      </c>
      <c r="H272" s="22">
        <v>930</v>
      </c>
      <c r="I272" s="22">
        <v>970</v>
      </c>
      <c r="J272" s="22">
        <v>750</v>
      </c>
      <c r="K272" s="22">
        <v>900</v>
      </c>
      <c r="L272" s="22">
        <v>770</v>
      </c>
      <c r="M272" s="22">
        <v>760</v>
      </c>
      <c r="N272" s="22">
        <v>900</v>
      </c>
      <c r="O272" s="22">
        <v>830</v>
      </c>
      <c r="P272" s="22">
        <v>920</v>
      </c>
      <c r="Q272" s="22">
        <v>880</v>
      </c>
      <c r="R272" s="22">
        <v>1000</v>
      </c>
      <c r="S272" s="22">
        <v>970</v>
      </c>
      <c r="T272" s="22">
        <v>720</v>
      </c>
      <c r="U272" s="22">
        <v>400</v>
      </c>
      <c r="V272" s="22">
        <v>720</v>
      </c>
      <c r="W272" s="22">
        <v>740</v>
      </c>
      <c r="X272" s="22">
        <v>740</v>
      </c>
      <c r="Y272" s="22">
        <v>640</v>
      </c>
    </row>
    <row r="273" spans="1:25" x14ac:dyDescent="0.15">
      <c r="A273" s="5" t="s">
        <v>192</v>
      </c>
      <c r="B273" s="11" t="s">
        <v>42</v>
      </c>
      <c r="C273" s="4" t="s">
        <v>54</v>
      </c>
      <c r="D273" s="4" t="s">
        <v>54</v>
      </c>
      <c r="E273" s="23">
        <v>3420</v>
      </c>
      <c r="F273" s="23">
        <v>3270</v>
      </c>
      <c r="G273" s="23">
        <v>3400</v>
      </c>
      <c r="H273" s="23">
        <v>3090</v>
      </c>
      <c r="I273" s="23">
        <v>3440</v>
      </c>
      <c r="J273" s="23">
        <v>3440</v>
      </c>
      <c r="K273" s="23">
        <v>3710</v>
      </c>
      <c r="L273" s="23">
        <v>3420</v>
      </c>
      <c r="M273" s="23">
        <v>3490</v>
      </c>
      <c r="N273" s="23">
        <v>4510</v>
      </c>
      <c r="O273" s="23">
        <v>4550</v>
      </c>
      <c r="P273" s="23">
        <v>5320</v>
      </c>
      <c r="Q273" s="23">
        <v>5060</v>
      </c>
      <c r="R273" s="23">
        <v>4270</v>
      </c>
      <c r="S273" s="23">
        <v>4620</v>
      </c>
      <c r="T273" s="23">
        <v>3840</v>
      </c>
      <c r="U273" s="23">
        <v>1870</v>
      </c>
      <c r="V273" s="23">
        <v>1950</v>
      </c>
      <c r="W273" s="23">
        <v>1890</v>
      </c>
      <c r="X273" s="23">
        <v>1930</v>
      </c>
      <c r="Y273" s="23">
        <v>1980</v>
      </c>
    </row>
    <row r="274" spans="1:25" x14ac:dyDescent="0.15">
      <c r="A274" s="5" t="s">
        <v>85</v>
      </c>
      <c r="B274" s="11" t="s">
        <v>41</v>
      </c>
      <c r="C274" s="16" t="s">
        <v>36</v>
      </c>
      <c r="D274" t="s">
        <v>24</v>
      </c>
      <c r="E274" s="22">
        <v>350</v>
      </c>
      <c r="F274" s="22">
        <v>400</v>
      </c>
      <c r="G274" s="22">
        <v>440</v>
      </c>
      <c r="H274" s="22">
        <v>410</v>
      </c>
      <c r="I274" s="22">
        <v>510</v>
      </c>
      <c r="J274" s="22">
        <v>490</v>
      </c>
      <c r="K274" s="22">
        <v>500</v>
      </c>
      <c r="L274" s="22">
        <v>580</v>
      </c>
      <c r="M274" s="22">
        <v>540</v>
      </c>
      <c r="N274" s="22">
        <v>550</v>
      </c>
      <c r="O274" s="22">
        <v>520</v>
      </c>
      <c r="P274" s="22">
        <v>440</v>
      </c>
      <c r="Q274" s="22">
        <v>450</v>
      </c>
      <c r="R274" s="22">
        <v>460</v>
      </c>
      <c r="S274" s="22">
        <v>370</v>
      </c>
      <c r="T274" s="22">
        <v>330</v>
      </c>
      <c r="U274" s="22">
        <v>250</v>
      </c>
      <c r="V274" s="22">
        <v>450</v>
      </c>
      <c r="W274" s="22">
        <v>310</v>
      </c>
      <c r="X274" s="22">
        <v>340</v>
      </c>
      <c r="Y274" s="22">
        <v>380</v>
      </c>
    </row>
    <row r="275" spans="1:25" x14ac:dyDescent="0.15">
      <c r="A275" s="5" t="s">
        <v>85</v>
      </c>
      <c r="B275" s="11" t="s">
        <v>41</v>
      </c>
      <c r="C275" s="16" t="s">
        <v>36</v>
      </c>
      <c r="D275" t="s">
        <v>25</v>
      </c>
      <c r="E275" s="22">
        <v>340</v>
      </c>
      <c r="F275" s="22">
        <v>410</v>
      </c>
      <c r="G275" s="22">
        <v>380</v>
      </c>
      <c r="H275" s="22">
        <v>570</v>
      </c>
      <c r="I275" s="22">
        <v>710</v>
      </c>
      <c r="J275" s="22">
        <v>670</v>
      </c>
      <c r="K275" s="22">
        <v>420</v>
      </c>
      <c r="L275" s="22">
        <v>1000</v>
      </c>
      <c r="M275" s="22">
        <v>680</v>
      </c>
      <c r="N275" s="22">
        <v>950</v>
      </c>
      <c r="O275" s="22">
        <v>1110</v>
      </c>
      <c r="P275" s="22">
        <v>720</v>
      </c>
      <c r="Q275" s="22">
        <v>700</v>
      </c>
      <c r="R275" s="22">
        <v>670</v>
      </c>
      <c r="S275" s="22">
        <v>590</v>
      </c>
      <c r="T275" s="22">
        <v>400</v>
      </c>
      <c r="U275" s="22">
        <v>220</v>
      </c>
      <c r="V275" s="22">
        <v>520</v>
      </c>
      <c r="W275" s="22">
        <v>900</v>
      </c>
      <c r="X275" s="22">
        <v>980</v>
      </c>
      <c r="Y275" s="22">
        <v>1790</v>
      </c>
    </row>
    <row r="276" spans="1:25" x14ac:dyDescent="0.15">
      <c r="A276" s="5" t="s">
        <v>85</v>
      </c>
      <c r="B276" s="11" t="s">
        <v>41</v>
      </c>
      <c r="C276" s="16" t="s">
        <v>36</v>
      </c>
      <c r="D276" t="s">
        <v>47</v>
      </c>
      <c r="E276" s="22">
        <v>220</v>
      </c>
      <c r="F276" s="22">
        <v>190</v>
      </c>
      <c r="G276" s="22">
        <v>90</v>
      </c>
      <c r="H276" s="22">
        <v>170</v>
      </c>
      <c r="I276" s="22">
        <v>190</v>
      </c>
      <c r="J276" s="22">
        <v>120</v>
      </c>
      <c r="K276" s="22">
        <v>130</v>
      </c>
      <c r="L276" s="22">
        <v>70</v>
      </c>
      <c r="M276" s="22">
        <v>50</v>
      </c>
      <c r="N276" s="22">
        <v>150</v>
      </c>
      <c r="O276" s="22">
        <v>120</v>
      </c>
      <c r="P276" s="22">
        <v>190</v>
      </c>
      <c r="Q276" s="22">
        <v>290</v>
      </c>
      <c r="R276" s="22">
        <v>190</v>
      </c>
      <c r="S276" s="22">
        <v>210</v>
      </c>
      <c r="T276" s="22">
        <v>170</v>
      </c>
      <c r="U276" s="22">
        <v>10</v>
      </c>
      <c r="V276" s="22">
        <v>100</v>
      </c>
      <c r="W276" s="22">
        <v>170</v>
      </c>
      <c r="X276" s="22">
        <v>230</v>
      </c>
      <c r="Y276" s="22">
        <v>170</v>
      </c>
    </row>
    <row r="277" spans="1:25" x14ac:dyDescent="0.15">
      <c r="A277" s="5" t="s">
        <v>85</v>
      </c>
      <c r="B277" s="11" t="s">
        <v>41</v>
      </c>
      <c r="C277" s="16" t="s">
        <v>36</v>
      </c>
      <c r="D277" t="s">
        <v>26</v>
      </c>
      <c r="E277" s="22">
        <v>50</v>
      </c>
      <c r="F277" s="22">
        <v>60</v>
      </c>
      <c r="G277" s="22">
        <v>50</v>
      </c>
      <c r="H277" s="22">
        <v>40</v>
      </c>
      <c r="I277" s="22">
        <v>40</v>
      </c>
      <c r="J277" s="22">
        <v>40</v>
      </c>
      <c r="K277" s="22">
        <v>60</v>
      </c>
      <c r="L277" s="22">
        <v>60</v>
      </c>
      <c r="M277" s="22">
        <v>70</v>
      </c>
      <c r="N277" s="22">
        <v>80</v>
      </c>
      <c r="O277" s="22">
        <v>70</v>
      </c>
      <c r="P277" s="22">
        <v>80</v>
      </c>
      <c r="Q277" s="22">
        <v>80</v>
      </c>
      <c r="R277" s="22">
        <v>80</v>
      </c>
      <c r="S277" s="22">
        <v>100</v>
      </c>
      <c r="T277" s="22">
        <v>120</v>
      </c>
      <c r="U277" s="22">
        <v>120</v>
      </c>
      <c r="V277" s="22">
        <v>110</v>
      </c>
      <c r="W277" s="22">
        <v>130</v>
      </c>
      <c r="X277" s="22">
        <v>140</v>
      </c>
      <c r="Y277" s="22">
        <v>100</v>
      </c>
    </row>
    <row r="278" spans="1:25" x14ac:dyDescent="0.15">
      <c r="A278" s="5" t="s">
        <v>85</v>
      </c>
      <c r="B278" s="11" t="s">
        <v>41</v>
      </c>
      <c r="C278" s="4" t="s">
        <v>27</v>
      </c>
      <c r="D278" s="4" t="s">
        <v>83</v>
      </c>
      <c r="E278" s="23">
        <v>960</v>
      </c>
      <c r="F278" s="23">
        <v>1050</v>
      </c>
      <c r="G278" s="23">
        <v>960</v>
      </c>
      <c r="H278" s="23">
        <v>1200</v>
      </c>
      <c r="I278" s="23">
        <v>1450</v>
      </c>
      <c r="J278" s="23">
        <v>1330</v>
      </c>
      <c r="K278" s="23">
        <v>1100</v>
      </c>
      <c r="L278" s="23">
        <v>1700</v>
      </c>
      <c r="M278" s="23">
        <v>1340</v>
      </c>
      <c r="N278" s="23">
        <v>1730</v>
      </c>
      <c r="O278" s="23">
        <v>1810</v>
      </c>
      <c r="P278" s="23">
        <v>1420</v>
      </c>
      <c r="Q278" s="23">
        <v>1520</v>
      </c>
      <c r="R278" s="23">
        <v>1390</v>
      </c>
      <c r="S278" s="23">
        <v>1270</v>
      </c>
      <c r="T278" s="23">
        <v>1020</v>
      </c>
      <c r="U278" s="23">
        <v>590</v>
      </c>
      <c r="V278" s="23">
        <v>1180</v>
      </c>
      <c r="W278" s="23">
        <v>1510</v>
      </c>
      <c r="X278" s="23">
        <v>1690</v>
      </c>
      <c r="Y278" s="23">
        <v>2440</v>
      </c>
    </row>
    <row r="279" spans="1:25" x14ac:dyDescent="0.15">
      <c r="A279" s="5" t="s">
        <v>85</v>
      </c>
      <c r="B279" s="11" t="s">
        <v>41</v>
      </c>
      <c r="C279" s="16" t="s">
        <v>37</v>
      </c>
      <c r="D279" t="s">
        <v>155</v>
      </c>
      <c r="E279" s="22">
        <v>1150</v>
      </c>
      <c r="F279" s="22">
        <v>1280</v>
      </c>
      <c r="G279" s="22">
        <v>1610</v>
      </c>
      <c r="H279" s="22">
        <v>1940</v>
      </c>
      <c r="I279" s="22">
        <v>2370</v>
      </c>
      <c r="J279" s="22">
        <v>2470</v>
      </c>
      <c r="K279" s="22">
        <v>1990</v>
      </c>
      <c r="L279" s="22">
        <v>2260</v>
      </c>
      <c r="M279" s="22">
        <v>2430</v>
      </c>
      <c r="N279" s="22">
        <v>3070</v>
      </c>
      <c r="O279" s="22">
        <v>3320</v>
      </c>
      <c r="P279" s="22">
        <v>3410</v>
      </c>
      <c r="Q279" s="22">
        <v>3960</v>
      </c>
      <c r="R279" s="22">
        <v>4350</v>
      </c>
      <c r="S279" s="22">
        <v>3330</v>
      </c>
      <c r="T279" s="22">
        <v>2170</v>
      </c>
      <c r="U279" s="22">
        <v>70</v>
      </c>
      <c r="V279" s="22">
        <v>3670</v>
      </c>
      <c r="W279" s="22">
        <v>5980</v>
      </c>
      <c r="X279" s="22">
        <v>4330</v>
      </c>
      <c r="Y279" s="22">
        <v>3770</v>
      </c>
    </row>
    <row r="280" spans="1:25" x14ac:dyDescent="0.15">
      <c r="A280" s="5" t="s">
        <v>85</v>
      </c>
      <c r="B280" s="11" t="s">
        <v>41</v>
      </c>
      <c r="C280" s="16" t="s">
        <v>37</v>
      </c>
      <c r="D280" s="57" t="s">
        <v>48</v>
      </c>
      <c r="E280" s="22">
        <v>60</v>
      </c>
      <c r="F280" s="22">
        <v>90</v>
      </c>
      <c r="G280" s="22">
        <v>130</v>
      </c>
      <c r="H280" s="22">
        <v>230</v>
      </c>
      <c r="I280" s="22">
        <v>330</v>
      </c>
      <c r="J280" s="22">
        <v>260</v>
      </c>
      <c r="K280" s="22">
        <v>130</v>
      </c>
      <c r="L280" s="22">
        <v>170</v>
      </c>
      <c r="M280" s="22">
        <v>150</v>
      </c>
      <c r="N280" s="22">
        <v>180</v>
      </c>
      <c r="O280" s="22">
        <v>150</v>
      </c>
      <c r="P280" s="22">
        <v>200</v>
      </c>
      <c r="Q280" s="22">
        <v>210</v>
      </c>
      <c r="R280" s="22">
        <v>230</v>
      </c>
      <c r="S280" s="22">
        <v>210</v>
      </c>
      <c r="T280" s="22">
        <v>120</v>
      </c>
      <c r="U280" s="22">
        <v>0</v>
      </c>
      <c r="V280" s="22">
        <v>340</v>
      </c>
      <c r="W280" s="22">
        <v>390</v>
      </c>
      <c r="X280" s="22">
        <v>180</v>
      </c>
      <c r="Y280" s="22">
        <v>90</v>
      </c>
    </row>
    <row r="281" spans="1:25" x14ac:dyDescent="0.15">
      <c r="A281" s="5" t="s">
        <v>85</v>
      </c>
      <c r="B281" s="11" t="s">
        <v>41</v>
      </c>
      <c r="C281" s="16" t="s">
        <v>37</v>
      </c>
      <c r="D281" s="57" t="s">
        <v>28</v>
      </c>
      <c r="E281" s="22">
        <v>510</v>
      </c>
      <c r="F281" s="22">
        <v>690</v>
      </c>
      <c r="G281" s="22">
        <v>860</v>
      </c>
      <c r="H281" s="22">
        <v>1070</v>
      </c>
      <c r="I281" s="22">
        <v>1360</v>
      </c>
      <c r="J281" s="22">
        <v>1480</v>
      </c>
      <c r="K281" s="22">
        <v>1190</v>
      </c>
      <c r="L281" s="22">
        <v>1290</v>
      </c>
      <c r="M281" s="22">
        <v>1410</v>
      </c>
      <c r="N281" s="22">
        <v>2030</v>
      </c>
      <c r="O281" s="22">
        <v>2310</v>
      </c>
      <c r="P281" s="22">
        <v>2430</v>
      </c>
      <c r="Q281" s="22">
        <v>2870</v>
      </c>
      <c r="R281" s="22">
        <v>3230</v>
      </c>
      <c r="S281" s="22">
        <v>2420</v>
      </c>
      <c r="T281" s="22">
        <v>1530</v>
      </c>
      <c r="U281" s="22">
        <v>20</v>
      </c>
      <c r="V281" s="22">
        <v>2560</v>
      </c>
      <c r="W281" s="22">
        <v>4720</v>
      </c>
      <c r="X281" s="22">
        <v>3370</v>
      </c>
      <c r="Y281" s="22">
        <v>2940</v>
      </c>
    </row>
    <row r="282" spans="1:25" x14ac:dyDescent="0.15">
      <c r="A282" s="5" t="s">
        <v>85</v>
      </c>
      <c r="B282" s="11" t="s">
        <v>41</v>
      </c>
      <c r="C282" s="16" t="s">
        <v>37</v>
      </c>
      <c r="D282" s="57" t="s">
        <v>29</v>
      </c>
      <c r="E282" s="22">
        <v>580</v>
      </c>
      <c r="F282" s="22">
        <v>500</v>
      </c>
      <c r="G282" s="22">
        <v>620</v>
      </c>
      <c r="H282" s="22">
        <v>630</v>
      </c>
      <c r="I282" s="22">
        <v>670</v>
      </c>
      <c r="J282" s="22">
        <v>730</v>
      </c>
      <c r="K282" s="22">
        <v>660</v>
      </c>
      <c r="L282" s="22">
        <v>810</v>
      </c>
      <c r="M282" s="22">
        <v>880</v>
      </c>
      <c r="N282" s="22">
        <v>850</v>
      </c>
      <c r="O282" s="22">
        <v>860</v>
      </c>
      <c r="P282" s="22">
        <v>780</v>
      </c>
      <c r="Q282" s="22">
        <v>890</v>
      </c>
      <c r="R282" s="22">
        <v>900</v>
      </c>
      <c r="S282" s="22">
        <v>700</v>
      </c>
      <c r="T282" s="22">
        <v>520</v>
      </c>
      <c r="U282" s="22">
        <v>50</v>
      </c>
      <c r="V282" s="22">
        <v>770</v>
      </c>
      <c r="W282" s="22">
        <v>880</v>
      </c>
      <c r="X282" s="22">
        <v>780</v>
      </c>
      <c r="Y282" s="22">
        <v>740</v>
      </c>
    </row>
    <row r="283" spans="1:25" x14ac:dyDescent="0.15">
      <c r="A283" s="5" t="s">
        <v>85</v>
      </c>
      <c r="B283" s="11" t="s">
        <v>41</v>
      </c>
      <c r="C283" s="16" t="s">
        <v>37</v>
      </c>
      <c r="D283" t="s">
        <v>30</v>
      </c>
      <c r="E283" s="22">
        <v>350</v>
      </c>
      <c r="F283" s="22">
        <v>420</v>
      </c>
      <c r="G283" s="22">
        <v>490</v>
      </c>
      <c r="H283" s="22">
        <v>560</v>
      </c>
      <c r="I283" s="22">
        <v>600</v>
      </c>
      <c r="J283" s="22">
        <v>530</v>
      </c>
      <c r="K283" s="22">
        <v>480</v>
      </c>
      <c r="L283" s="22">
        <v>960</v>
      </c>
      <c r="M283" s="22">
        <v>650</v>
      </c>
      <c r="N283" s="22">
        <v>510</v>
      </c>
      <c r="O283" s="22">
        <v>580</v>
      </c>
      <c r="P283" s="22">
        <v>450</v>
      </c>
      <c r="Q283" s="22">
        <v>550</v>
      </c>
      <c r="R283" s="22">
        <v>380</v>
      </c>
      <c r="S283" s="22">
        <v>480</v>
      </c>
      <c r="T283" s="22">
        <v>350</v>
      </c>
      <c r="U283" s="22">
        <v>60</v>
      </c>
      <c r="V283" s="22">
        <v>230</v>
      </c>
      <c r="W283" s="22">
        <v>460</v>
      </c>
      <c r="X283" s="22">
        <v>530</v>
      </c>
      <c r="Y283" s="22">
        <v>510</v>
      </c>
    </row>
    <row r="284" spans="1:25" x14ac:dyDescent="0.15">
      <c r="A284" s="5" t="s">
        <v>85</v>
      </c>
      <c r="B284" s="11" t="s">
        <v>41</v>
      </c>
      <c r="C284" s="16" t="s">
        <v>37</v>
      </c>
      <c r="D284" t="s">
        <v>31</v>
      </c>
      <c r="E284" s="22">
        <v>80</v>
      </c>
      <c r="F284" s="22">
        <v>100</v>
      </c>
      <c r="G284" s="22">
        <v>120</v>
      </c>
      <c r="H284" s="22">
        <v>170</v>
      </c>
      <c r="I284" s="22">
        <v>190</v>
      </c>
      <c r="J284" s="22">
        <v>230</v>
      </c>
      <c r="K284" s="22">
        <v>250</v>
      </c>
      <c r="L284" s="22">
        <v>400</v>
      </c>
      <c r="M284" s="22">
        <v>370</v>
      </c>
      <c r="N284" s="22">
        <v>310</v>
      </c>
      <c r="O284" s="22">
        <v>270</v>
      </c>
      <c r="P284" s="22">
        <v>260</v>
      </c>
      <c r="Q284" s="22">
        <v>280</v>
      </c>
      <c r="R284" s="22">
        <v>350</v>
      </c>
      <c r="S284" s="22">
        <v>260</v>
      </c>
      <c r="T284" s="22">
        <v>190</v>
      </c>
      <c r="U284" s="22">
        <v>10</v>
      </c>
      <c r="V284" s="22">
        <v>110</v>
      </c>
      <c r="W284" s="22">
        <v>260</v>
      </c>
      <c r="X284" s="22">
        <v>290</v>
      </c>
      <c r="Y284" s="22">
        <v>250</v>
      </c>
    </row>
    <row r="285" spans="1:25" x14ac:dyDescent="0.15">
      <c r="A285" s="5" t="s">
        <v>85</v>
      </c>
      <c r="B285" s="11" t="s">
        <v>41</v>
      </c>
      <c r="C285" s="16" t="s">
        <v>37</v>
      </c>
      <c r="D285" t="s">
        <v>32</v>
      </c>
      <c r="E285" s="22">
        <v>390</v>
      </c>
      <c r="F285" s="22">
        <v>400</v>
      </c>
      <c r="G285" s="22">
        <v>480</v>
      </c>
      <c r="H285" s="22">
        <v>570</v>
      </c>
      <c r="I285" s="22">
        <v>580</v>
      </c>
      <c r="J285" s="22">
        <v>580</v>
      </c>
      <c r="K285" s="22">
        <v>600</v>
      </c>
      <c r="L285" s="22">
        <v>620</v>
      </c>
      <c r="M285" s="22">
        <v>640</v>
      </c>
      <c r="N285" s="22">
        <v>600</v>
      </c>
      <c r="O285" s="22">
        <v>670</v>
      </c>
      <c r="P285" s="22">
        <v>700</v>
      </c>
      <c r="Q285" s="22">
        <v>800</v>
      </c>
      <c r="R285" s="22">
        <v>1120</v>
      </c>
      <c r="S285" s="22">
        <v>1350</v>
      </c>
      <c r="T285" s="22">
        <v>2190</v>
      </c>
      <c r="U285" s="22">
        <v>120</v>
      </c>
      <c r="V285" s="22">
        <v>960</v>
      </c>
      <c r="W285" s="22">
        <v>1980</v>
      </c>
      <c r="X285" s="22">
        <v>1480</v>
      </c>
      <c r="Y285" s="22">
        <v>1050</v>
      </c>
    </row>
    <row r="286" spans="1:25" x14ac:dyDescent="0.15">
      <c r="A286" s="5" t="s">
        <v>85</v>
      </c>
      <c r="B286" s="11" t="s">
        <v>41</v>
      </c>
      <c r="C286" s="16" t="s">
        <v>37</v>
      </c>
      <c r="D286" t="s">
        <v>33</v>
      </c>
      <c r="E286" s="22">
        <v>160</v>
      </c>
      <c r="F286" s="22">
        <v>120</v>
      </c>
      <c r="G286" s="22">
        <v>100</v>
      </c>
      <c r="H286" s="22">
        <v>140</v>
      </c>
      <c r="I286" s="22">
        <v>120</v>
      </c>
      <c r="J286" s="22">
        <v>120</v>
      </c>
      <c r="K286" s="22">
        <v>150</v>
      </c>
      <c r="L286" s="22">
        <v>170</v>
      </c>
      <c r="M286" s="22">
        <v>230</v>
      </c>
      <c r="N286" s="22">
        <v>240</v>
      </c>
      <c r="O286" s="22">
        <v>280</v>
      </c>
      <c r="P286" s="22">
        <v>250</v>
      </c>
      <c r="Q286" s="22">
        <v>330</v>
      </c>
      <c r="R286" s="22">
        <v>470</v>
      </c>
      <c r="S286" s="22">
        <v>410</v>
      </c>
      <c r="T286" s="22">
        <v>340</v>
      </c>
      <c r="U286" s="22">
        <v>130</v>
      </c>
      <c r="V286" s="22">
        <v>720</v>
      </c>
      <c r="W286" s="22">
        <v>1040</v>
      </c>
      <c r="X286" s="22">
        <v>800</v>
      </c>
      <c r="Y286" s="22">
        <v>590</v>
      </c>
    </row>
    <row r="287" spans="1:25" x14ac:dyDescent="0.15">
      <c r="A287" s="5" t="s">
        <v>85</v>
      </c>
      <c r="B287" s="11" t="s">
        <v>41</v>
      </c>
      <c r="C287" s="4" t="s">
        <v>34</v>
      </c>
      <c r="D287" s="4" t="s">
        <v>83</v>
      </c>
      <c r="E287" s="23">
        <v>2130</v>
      </c>
      <c r="F287" s="23">
        <v>2320</v>
      </c>
      <c r="G287" s="23">
        <v>2790</v>
      </c>
      <c r="H287" s="23">
        <v>3370</v>
      </c>
      <c r="I287" s="23">
        <v>3860</v>
      </c>
      <c r="J287" s="23">
        <v>3940</v>
      </c>
      <c r="K287" s="23">
        <v>3450</v>
      </c>
      <c r="L287" s="23">
        <v>4400</v>
      </c>
      <c r="M287" s="23">
        <v>4330</v>
      </c>
      <c r="N287" s="23">
        <v>4720</v>
      </c>
      <c r="O287" s="23">
        <v>5120</v>
      </c>
      <c r="P287" s="23">
        <v>5080</v>
      </c>
      <c r="Q287" s="23">
        <v>5910</v>
      </c>
      <c r="R287" s="23">
        <v>6670</v>
      </c>
      <c r="S287" s="23">
        <v>5820</v>
      </c>
      <c r="T287" s="23">
        <v>5240</v>
      </c>
      <c r="U287" s="23">
        <v>390</v>
      </c>
      <c r="V287" s="23">
        <v>5690</v>
      </c>
      <c r="W287" s="23">
        <v>9730</v>
      </c>
      <c r="X287" s="23">
        <v>7420</v>
      </c>
      <c r="Y287" s="23">
        <v>6160</v>
      </c>
    </row>
    <row r="288" spans="1:25" x14ac:dyDescent="0.15">
      <c r="A288" s="5" t="s">
        <v>85</v>
      </c>
      <c r="B288" s="11" t="s">
        <v>41</v>
      </c>
      <c r="C288" s="5" t="s">
        <v>55</v>
      </c>
      <c r="D288" s="5" t="s">
        <v>55</v>
      </c>
      <c r="E288" s="22">
        <v>270</v>
      </c>
      <c r="F288" s="22">
        <v>240</v>
      </c>
      <c r="G288" s="22">
        <v>300</v>
      </c>
      <c r="H288" s="22">
        <v>340</v>
      </c>
      <c r="I288" s="22">
        <v>310</v>
      </c>
      <c r="J288" s="22">
        <v>350</v>
      </c>
      <c r="K288" s="22">
        <v>460</v>
      </c>
      <c r="L288" s="22">
        <v>550</v>
      </c>
      <c r="M288" s="22">
        <v>520</v>
      </c>
      <c r="N288" s="22">
        <v>320</v>
      </c>
      <c r="O288" s="22">
        <v>290</v>
      </c>
      <c r="P288" s="22">
        <v>300</v>
      </c>
      <c r="Q288" s="22">
        <v>340</v>
      </c>
      <c r="R288" s="22">
        <v>320</v>
      </c>
      <c r="S288" s="22">
        <v>230</v>
      </c>
      <c r="T288" s="22">
        <v>180</v>
      </c>
      <c r="U288" s="22">
        <v>150</v>
      </c>
      <c r="V288" s="22">
        <v>160</v>
      </c>
      <c r="W288" s="22">
        <v>320</v>
      </c>
      <c r="X288" s="22">
        <v>360</v>
      </c>
      <c r="Y288" s="22">
        <v>390</v>
      </c>
    </row>
    <row r="289" spans="1:25" x14ac:dyDescent="0.15">
      <c r="A289" s="5" t="s">
        <v>85</v>
      </c>
      <c r="B289" s="11" t="s">
        <v>41</v>
      </c>
      <c r="C289" s="5" t="s">
        <v>35</v>
      </c>
      <c r="D289" s="5" t="s">
        <v>35</v>
      </c>
      <c r="E289" s="22">
        <v>1790</v>
      </c>
      <c r="F289" s="22">
        <v>1900</v>
      </c>
      <c r="G289" s="22">
        <v>1930</v>
      </c>
      <c r="H289" s="22">
        <v>2120</v>
      </c>
      <c r="I289" s="22">
        <v>2220</v>
      </c>
      <c r="J289" s="22">
        <v>2280</v>
      </c>
      <c r="K289" s="22">
        <v>1930</v>
      </c>
      <c r="L289" s="22">
        <v>2400</v>
      </c>
      <c r="M289" s="22">
        <v>2210</v>
      </c>
      <c r="N289" s="22">
        <v>2050</v>
      </c>
      <c r="O289" s="22">
        <v>2140</v>
      </c>
      <c r="P289" s="22">
        <v>2450</v>
      </c>
      <c r="Q289" s="22">
        <v>2380</v>
      </c>
      <c r="R289" s="22">
        <v>2400</v>
      </c>
      <c r="S289" s="22">
        <v>2400</v>
      </c>
      <c r="T289" s="22">
        <v>2770</v>
      </c>
      <c r="U289" s="22">
        <v>1650</v>
      </c>
      <c r="V289" s="22">
        <v>1810</v>
      </c>
      <c r="W289" s="22">
        <v>1700</v>
      </c>
      <c r="X289" s="22">
        <v>2120</v>
      </c>
      <c r="Y289" s="22">
        <v>2020</v>
      </c>
    </row>
    <row r="290" spans="1:25" x14ac:dyDescent="0.15">
      <c r="A290" s="5" t="s">
        <v>85</v>
      </c>
      <c r="B290" s="11" t="s">
        <v>41</v>
      </c>
      <c r="C290" s="4" t="s">
        <v>54</v>
      </c>
      <c r="D290" s="4" t="s">
        <v>54</v>
      </c>
      <c r="E290" s="23">
        <v>5410</v>
      </c>
      <c r="F290" s="23">
        <v>5830</v>
      </c>
      <c r="G290" s="23">
        <v>6420</v>
      </c>
      <c r="H290" s="23">
        <v>7350</v>
      </c>
      <c r="I290" s="23">
        <v>8190</v>
      </c>
      <c r="J290" s="23">
        <v>8270</v>
      </c>
      <c r="K290" s="23">
        <v>7270</v>
      </c>
      <c r="L290" s="23">
        <v>9490</v>
      </c>
      <c r="M290" s="23">
        <v>8690</v>
      </c>
      <c r="N290" s="23">
        <v>8990</v>
      </c>
      <c r="O290" s="23">
        <v>9520</v>
      </c>
      <c r="P290" s="23">
        <v>9470</v>
      </c>
      <c r="Q290" s="23">
        <v>10330</v>
      </c>
      <c r="R290" s="23">
        <v>10970</v>
      </c>
      <c r="S290" s="23">
        <v>9950</v>
      </c>
      <c r="T290" s="23">
        <v>9380</v>
      </c>
      <c r="U290" s="23">
        <v>2810</v>
      </c>
      <c r="V290" s="23">
        <v>8840</v>
      </c>
      <c r="W290" s="23">
        <v>13260</v>
      </c>
      <c r="X290" s="23">
        <v>11590</v>
      </c>
      <c r="Y290" s="23">
        <v>11010</v>
      </c>
    </row>
    <row r="291" spans="1:25" x14ac:dyDescent="0.15">
      <c r="A291" s="5" t="s">
        <v>85</v>
      </c>
      <c r="B291" s="11" t="s">
        <v>42</v>
      </c>
      <c r="C291" s="16" t="s">
        <v>36</v>
      </c>
      <c r="D291" t="s">
        <v>24</v>
      </c>
      <c r="E291" s="22">
        <v>70</v>
      </c>
      <c r="F291" s="22">
        <v>60</v>
      </c>
      <c r="G291" s="22">
        <v>60</v>
      </c>
      <c r="H291" s="22">
        <v>70</v>
      </c>
      <c r="I291" s="22">
        <v>80</v>
      </c>
      <c r="J291" s="22">
        <v>80</v>
      </c>
      <c r="K291" s="22">
        <v>110</v>
      </c>
      <c r="L291" s="22">
        <v>80</v>
      </c>
      <c r="M291" s="22">
        <v>100</v>
      </c>
      <c r="N291" s="22">
        <v>110</v>
      </c>
      <c r="O291" s="22">
        <v>110</v>
      </c>
      <c r="P291" s="22">
        <v>110</v>
      </c>
      <c r="Q291" s="22">
        <v>80</v>
      </c>
      <c r="R291" s="22">
        <v>90</v>
      </c>
      <c r="S291" s="22">
        <v>110</v>
      </c>
      <c r="T291" s="22">
        <v>110</v>
      </c>
      <c r="U291" s="22">
        <v>70</v>
      </c>
      <c r="V291" s="22">
        <v>110</v>
      </c>
      <c r="W291" s="22">
        <v>110</v>
      </c>
      <c r="X291" s="22">
        <v>90</v>
      </c>
      <c r="Y291" s="22">
        <v>90</v>
      </c>
    </row>
    <row r="292" spans="1:25" x14ac:dyDescent="0.15">
      <c r="A292" s="5" t="s">
        <v>85</v>
      </c>
      <c r="B292" s="11" t="s">
        <v>42</v>
      </c>
      <c r="C292" s="16" t="s">
        <v>36</v>
      </c>
      <c r="D292" t="s">
        <v>25</v>
      </c>
      <c r="E292" s="22">
        <v>70</v>
      </c>
      <c r="F292" s="22">
        <v>60</v>
      </c>
      <c r="G292" s="22">
        <v>70</v>
      </c>
      <c r="H292" s="22">
        <v>100</v>
      </c>
      <c r="I292" s="22">
        <v>80</v>
      </c>
      <c r="J292" s="22">
        <v>130</v>
      </c>
      <c r="K292" s="22">
        <v>140</v>
      </c>
      <c r="L292" s="22">
        <v>80</v>
      </c>
      <c r="M292" s="22">
        <v>120</v>
      </c>
      <c r="N292" s="22">
        <v>130</v>
      </c>
      <c r="O292" s="22">
        <v>140</v>
      </c>
      <c r="P292" s="22">
        <v>150</v>
      </c>
      <c r="Q292" s="22">
        <v>140</v>
      </c>
      <c r="R292" s="22">
        <v>130</v>
      </c>
      <c r="S292" s="22">
        <v>110</v>
      </c>
      <c r="T292" s="22">
        <v>120</v>
      </c>
      <c r="U292" s="22">
        <v>120</v>
      </c>
      <c r="V292" s="22">
        <v>160</v>
      </c>
      <c r="W292" s="22">
        <v>110</v>
      </c>
      <c r="X292" s="22">
        <v>110</v>
      </c>
      <c r="Y292" s="22">
        <v>140</v>
      </c>
    </row>
    <row r="293" spans="1:25" x14ac:dyDescent="0.15">
      <c r="A293" s="5" t="s">
        <v>85</v>
      </c>
      <c r="B293" s="11" t="s">
        <v>42</v>
      </c>
      <c r="C293" s="16" t="s">
        <v>36</v>
      </c>
      <c r="D293" t="s">
        <v>47</v>
      </c>
      <c r="E293" s="22">
        <v>0</v>
      </c>
      <c r="F293" s="22">
        <v>0</v>
      </c>
      <c r="G293" s="22">
        <v>0</v>
      </c>
      <c r="H293" s="22">
        <v>0</v>
      </c>
      <c r="I293" s="22">
        <v>0</v>
      </c>
      <c r="J293" s="22">
        <v>0</v>
      </c>
      <c r="K293" s="22">
        <v>0</v>
      </c>
      <c r="L293" s="22">
        <v>10</v>
      </c>
      <c r="M293" s="22">
        <v>0</v>
      </c>
      <c r="N293" s="22">
        <v>0</v>
      </c>
      <c r="O293" s="22">
        <v>0</v>
      </c>
      <c r="P293" s="22">
        <v>0</v>
      </c>
      <c r="Q293" s="22">
        <v>0</v>
      </c>
      <c r="R293" s="22">
        <v>0</v>
      </c>
      <c r="S293" s="22">
        <v>0</v>
      </c>
      <c r="T293" s="22">
        <v>10</v>
      </c>
      <c r="U293" s="22">
        <v>0</v>
      </c>
      <c r="V293" s="22">
        <v>0</v>
      </c>
      <c r="W293" s="22">
        <v>0</v>
      </c>
      <c r="X293" s="22">
        <v>10</v>
      </c>
      <c r="Y293" s="22">
        <v>0</v>
      </c>
    </row>
    <row r="294" spans="1:25" x14ac:dyDescent="0.15">
      <c r="A294" s="5" t="s">
        <v>85</v>
      </c>
      <c r="B294" s="11" t="s">
        <v>42</v>
      </c>
      <c r="C294" s="16" t="s">
        <v>36</v>
      </c>
      <c r="D294" t="s">
        <v>26</v>
      </c>
      <c r="E294" s="22">
        <v>70</v>
      </c>
      <c r="F294" s="22">
        <v>70</v>
      </c>
      <c r="G294" s="22">
        <v>50</v>
      </c>
      <c r="H294" s="22">
        <v>60</v>
      </c>
      <c r="I294" s="22">
        <v>70</v>
      </c>
      <c r="J294" s="22">
        <v>70</v>
      </c>
      <c r="K294" s="22">
        <v>60</v>
      </c>
      <c r="L294" s="22">
        <v>60</v>
      </c>
      <c r="M294" s="22">
        <v>60</v>
      </c>
      <c r="N294" s="22">
        <v>70</v>
      </c>
      <c r="O294" s="22">
        <v>70</v>
      </c>
      <c r="P294" s="22">
        <v>80</v>
      </c>
      <c r="Q294" s="22">
        <v>90</v>
      </c>
      <c r="R294" s="22">
        <v>90</v>
      </c>
      <c r="S294" s="22">
        <v>130</v>
      </c>
      <c r="T294" s="22">
        <v>120</v>
      </c>
      <c r="U294" s="22">
        <v>70</v>
      </c>
      <c r="V294" s="22">
        <v>150</v>
      </c>
      <c r="W294" s="22">
        <v>140</v>
      </c>
      <c r="X294" s="22">
        <v>130</v>
      </c>
      <c r="Y294" s="22">
        <v>130</v>
      </c>
    </row>
    <row r="295" spans="1:25" x14ac:dyDescent="0.15">
      <c r="A295" s="5" t="s">
        <v>85</v>
      </c>
      <c r="B295" s="11" t="s">
        <v>42</v>
      </c>
      <c r="C295" s="4" t="s">
        <v>27</v>
      </c>
      <c r="D295" s="4" t="s">
        <v>83</v>
      </c>
      <c r="E295" s="23">
        <v>210</v>
      </c>
      <c r="F295" s="23">
        <v>190</v>
      </c>
      <c r="G295" s="23">
        <v>190</v>
      </c>
      <c r="H295" s="23">
        <v>240</v>
      </c>
      <c r="I295" s="23">
        <v>230</v>
      </c>
      <c r="J295" s="23">
        <v>270</v>
      </c>
      <c r="K295" s="23">
        <v>300</v>
      </c>
      <c r="L295" s="23">
        <v>230</v>
      </c>
      <c r="M295" s="23">
        <v>280</v>
      </c>
      <c r="N295" s="23">
        <v>300</v>
      </c>
      <c r="O295" s="23">
        <v>330</v>
      </c>
      <c r="P295" s="23">
        <v>340</v>
      </c>
      <c r="Q295" s="23">
        <v>320</v>
      </c>
      <c r="R295" s="23">
        <v>310</v>
      </c>
      <c r="S295" s="23">
        <v>340</v>
      </c>
      <c r="T295" s="23">
        <v>360</v>
      </c>
      <c r="U295" s="23">
        <v>270</v>
      </c>
      <c r="V295" s="23">
        <v>420</v>
      </c>
      <c r="W295" s="23">
        <v>360</v>
      </c>
      <c r="X295" s="23">
        <v>340</v>
      </c>
      <c r="Y295" s="23">
        <v>370</v>
      </c>
    </row>
    <row r="296" spans="1:25" x14ac:dyDescent="0.15">
      <c r="A296" s="5" t="s">
        <v>85</v>
      </c>
      <c r="B296" s="11" t="s">
        <v>42</v>
      </c>
      <c r="C296" s="16" t="s">
        <v>37</v>
      </c>
      <c r="D296" t="s">
        <v>155</v>
      </c>
      <c r="E296" s="22">
        <v>530</v>
      </c>
      <c r="F296" s="22">
        <v>730</v>
      </c>
      <c r="G296" s="22">
        <v>730</v>
      </c>
      <c r="H296" s="22">
        <v>750</v>
      </c>
      <c r="I296" s="22">
        <v>830</v>
      </c>
      <c r="J296" s="22">
        <v>1100</v>
      </c>
      <c r="K296" s="22">
        <v>1310</v>
      </c>
      <c r="L296" s="22">
        <v>1620</v>
      </c>
      <c r="M296" s="22">
        <v>1660</v>
      </c>
      <c r="N296" s="22">
        <v>1720</v>
      </c>
      <c r="O296" s="22">
        <v>1540</v>
      </c>
      <c r="P296" s="22">
        <v>1530</v>
      </c>
      <c r="Q296" s="22">
        <v>1630</v>
      </c>
      <c r="R296" s="22">
        <v>1770</v>
      </c>
      <c r="S296" s="22">
        <v>2380</v>
      </c>
      <c r="T296" s="22">
        <v>3270</v>
      </c>
      <c r="U296" s="22">
        <v>1920</v>
      </c>
      <c r="V296" s="22">
        <v>750</v>
      </c>
      <c r="W296" s="22">
        <v>590</v>
      </c>
      <c r="X296" s="22">
        <v>1230</v>
      </c>
      <c r="Y296" s="22">
        <v>1710</v>
      </c>
    </row>
    <row r="297" spans="1:25" x14ac:dyDescent="0.15">
      <c r="A297" s="5" t="s">
        <v>85</v>
      </c>
      <c r="B297" s="11" t="s">
        <v>42</v>
      </c>
      <c r="C297" s="16" t="s">
        <v>37</v>
      </c>
      <c r="D297" s="57" t="s">
        <v>48</v>
      </c>
      <c r="E297" s="22">
        <v>20</v>
      </c>
      <c r="F297" s="22">
        <v>40</v>
      </c>
      <c r="G297" s="22">
        <v>30</v>
      </c>
      <c r="H297" s="22">
        <v>30</v>
      </c>
      <c r="I297" s="22">
        <v>30</v>
      </c>
      <c r="J297" s="22">
        <v>70</v>
      </c>
      <c r="K297" s="22">
        <v>70</v>
      </c>
      <c r="L297" s="22">
        <v>70</v>
      </c>
      <c r="M297" s="22">
        <v>70</v>
      </c>
      <c r="N297" s="22">
        <v>110</v>
      </c>
      <c r="O297" s="22">
        <v>80</v>
      </c>
      <c r="P297" s="22">
        <v>70</v>
      </c>
      <c r="Q297" s="22">
        <v>80</v>
      </c>
      <c r="R297" s="22">
        <v>110</v>
      </c>
      <c r="S297" s="22">
        <v>110</v>
      </c>
      <c r="T297" s="22">
        <v>180</v>
      </c>
      <c r="U297" s="22">
        <v>120</v>
      </c>
      <c r="V297" s="22">
        <v>80</v>
      </c>
      <c r="W297" s="22">
        <v>50</v>
      </c>
      <c r="X297" s="22">
        <v>80</v>
      </c>
      <c r="Y297" s="22">
        <v>90</v>
      </c>
    </row>
    <row r="298" spans="1:25" x14ac:dyDescent="0.15">
      <c r="A298" s="5" t="s">
        <v>85</v>
      </c>
      <c r="B298" s="11" t="s">
        <v>42</v>
      </c>
      <c r="C298" s="16" t="s">
        <v>37</v>
      </c>
      <c r="D298" s="57" t="s">
        <v>28</v>
      </c>
      <c r="E298" s="22">
        <v>170</v>
      </c>
      <c r="F298" s="22">
        <v>250</v>
      </c>
      <c r="G298" s="22">
        <v>340</v>
      </c>
      <c r="H298" s="22">
        <v>320</v>
      </c>
      <c r="I298" s="22">
        <v>350</v>
      </c>
      <c r="J298" s="22">
        <v>580</v>
      </c>
      <c r="K298" s="22">
        <v>790</v>
      </c>
      <c r="L298" s="22">
        <v>1020</v>
      </c>
      <c r="M298" s="22">
        <v>1090</v>
      </c>
      <c r="N298" s="22">
        <v>1020</v>
      </c>
      <c r="O298" s="22">
        <v>840</v>
      </c>
      <c r="P298" s="22">
        <v>840</v>
      </c>
      <c r="Q298" s="22">
        <v>990</v>
      </c>
      <c r="R298" s="22">
        <v>1250</v>
      </c>
      <c r="S298" s="22">
        <v>1750</v>
      </c>
      <c r="T298" s="22">
        <v>2480</v>
      </c>
      <c r="U298" s="22">
        <v>1420</v>
      </c>
      <c r="V298" s="22">
        <v>440</v>
      </c>
      <c r="W298" s="22">
        <v>270</v>
      </c>
      <c r="X298" s="22">
        <v>840</v>
      </c>
      <c r="Y298" s="22">
        <v>1230</v>
      </c>
    </row>
    <row r="299" spans="1:25" x14ac:dyDescent="0.15">
      <c r="A299" s="5" t="s">
        <v>85</v>
      </c>
      <c r="B299" s="11" t="s">
        <v>42</v>
      </c>
      <c r="C299" s="16" t="s">
        <v>37</v>
      </c>
      <c r="D299" s="57" t="s">
        <v>29</v>
      </c>
      <c r="E299" s="22">
        <v>350</v>
      </c>
      <c r="F299" s="22">
        <v>450</v>
      </c>
      <c r="G299" s="22">
        <v>360</v>
      </c>
      <c r="H299" s="22">
        <v>410</v>
      </c>
      <c r="I299" s="22">
        <v>450</v>
      </c>
      <c r="J299" s="22">
        <v>450</v>
      </c>
      <c r="K299" s="22">
        <v>450</v>
      </c>
      <c r="L299" s="22">
        <v>530</v>
      </c>
      <c r="M299" s="22">
        <v>500</v>
      </c>
      <c r="N299" s="22">
        <v>590</v>
      </c>
      <c r="O299" s="22">
        <v>620</v>
      </c>
      <c r="P299" s="22">
        <v>620</v>
      </c>
      <c r="Q299" s="22">
        <v>570</v>
      </c>
      <c r="R299" s="22">
        <v>420</v>
      </c>
      <c r="S299" s="22">
        <v>520</v>
      </c>
      <c r="T299" s="22">
        <v>610</v>
      </c>
      <c r="U299" s="22">
        <v>380</v>
      </c>
      <c r="V299" s="22">
        <v>240</v>
      </c>
      <c r="W299" s="22">
        <v>270</v>
      </c>
      <c r="X299" s="22">
        <v>310</v>
      </c>
      <c r="Y299" s="22">
        <v>390</v>
      </c>
    </row>
    <row r="300" spans="1:25" x14ac:dyDescent="0.15">
      <c r="A300" s="5" t="s">
        <v>85</v>
      </c>
      <c r="B300" s="11" t="s">
        <v>42</v>
      </c>
      <c r="C300" s="16" t="s">
        <v>37</v>
      </c>
      <c r="D300" t="s">
        <v>30</v>
      </c>
      <c r="E300" s="22">
        <v>100</v>
      </c>
      <c r="F300" s="22">
        <v>150</v>
      </c>
      <c r="G300" s="22">
        <v>120</v>
      </c>
      <c r="H300" s="22">
        <v>150</v>
      </c>
      <c r="I300" s="22">
        <v>160</v>
      </c>
      <c r="J300" s="22">
        <v>190</v>
      </c>
      <c r="K300" s="22">
        <v>170</v>
      </c>
      <c r="L300" s="22">
        <v>170</v>
      </c>
      <c r="M300" s="22">
        <v>180</v>
      </c>
      <c r="N300" s="22">
        <v>250</v>
      </c>
      <c r="O300" s="22">
        <v>260</v>
      </c>
      <c r="P300" s="22">
        <v>190</v>
      </c>
      <c r="Q300" s="22">
        <v>220</v>
      </c>
      <c r="R300" s="22">
        <v>210</v>
      </c>
      <c r="S300" s="22">
        <v>180</v>
      </c>
      <c r="T300" s="22">
        <v>150</v>
      </c>
      <c r="U300" s="22">
        <v>120</v>
      </c>
      <c r="V300" s="22">
        <v>110</v>
      </c>
      <c r="W300" s="22">
        <v>80</v>
      </c>
      <c r="X300" s="22">
        <v>60</v>
      </c>
      <c r="Y300" s="22">
        <v>70</v>
      </c>
    </row>
    <row r="301" spans="1:25" x14ac:dyDescent="0.15">
      <c r="A301" s="5" t="s">
        <v>85</v>
      </c>
      <c r="B301" s="11" t="s">
        <v>42</v>
      </c>
      <c r="C301" s="16" t="s">
        <v>37</v>
      </c>
      <c r="D301" t="s">
        <v>31</v>
      </c>
      <c r="E301" s="22">
        <v>10</v>
      </c>
      <c r="F301" s="22">
        <v>10</v>
      </c>
      <c r="G301" s="22">
        <v>20</v>
      </c>
      <c r="H301" s="22">
        <v>20</v>
      </c>
      <c r="I301" s="22">
        <v>40</v>
      </c>
      <c r="J301" s="22">
        <v>70</v>
      </c>
      <c r="K301" s="22">
        <v>100</v>
      </c>
      <c r="L301" s="22">
        <v>80</v>
      </c>
      <c r="M301" s="22">
        <v>130</v>
      </c>
      <c r="N301" s="22">
        <v>150</v>
      </c>
      <c r="O301" s="22">
        <v>140</v>
      </c>
      <c r="P301" s="22">
        <v>130</v>
      </c>
      <c r="Q301" s="22">
        <v>100</v>
      </c>
      <c r="R301" s="22">
        <v>100</v>
      </c>
      <c r="S301" s="22">
        <v>130</v>
      </c>
      <c r="T301" s="22">
        <v>100</v>
      </c>
      <c r="U301" s="22">
        <v>40</v>
      </c>
      <c r="V301" s="22">
        <v>20</v>
      </c>
      <c r="W301" s="22">
        <v>10</v>
      </c>
      <c r="X301" s="22">
        <v>50</v>
      </c>
      <c r="Y301" s="22">
        <v>90</v>
      </c>
    </row>
    <row r="302" spans="1:25" x14ac:dyDescent="0.15">
      <c r="A302" s="5" t="s">
        <v>85</v>
      </c>
      <c r="B302" s="11" t="s">
        <v>42</v>
      </c>
      <c r="C302" s="16" t="s">
        <v>37</v>
      </c>
      <c r="D302" t="s">
        <v>32</v>
      </c>
      <c r="E302" s="22">
        <v>190</v>
      </c>
      <c r="F302" s="22">
        <v>180</v>
      </c>
      <c r="G302" s="22">
        <v>220</v>
      </c>
      <c r="H302" s="22">
        <v>240</v>
      </c>
      <c r="I302" s="22">
        <v>210</v>
      </c>
      <c r="J302" s="22">
        <v>160</v>
      </c>
      <c r="K302" s="22">
        <v>210</v>
      </c>
      <c r="L302" s="22">
        <v>150</v>
      </c>
      <c r="M302" s="22">
        <v>130</v>
      </c>
      <c r="N302" s="22">
        <v>140</v>
      </c>
      <c r="O302" s="22">
        <v>130</v>
      </c>
      <c r="P302" s="22">
        <v>180</v>
      </c>
      <c r="Q302" s="22">
        <v>190</v>
      </c>
      <c r="R302" s="22">
        <v>280</v>
      </c>
      <c r="S302" s="22">
        <v>410</v>
      </c>
      <c r="T302" s="22">
        <v>290</v>
      </c>
      <c r="U302" s="22">
        <v>350</v>
      </c>
      <c r="V302" s="22">
        <v>370</v>
      </c>
      <c r="W302" s="22">
        <v>320</v>
      </c>
      <c r="X302" s="22">
        <v>370</v>
      </c>
      <c r="Y302" s="22">
        <v>380</v>
      </c>
    </row>
    <row r="303" spans="1:25" x14ac:dyDescent="0.15">
      <c r="A303" s="5" t="s">
        <v>85</v>
      </c>
      <c r="B303" s="11" t="s">
        <v>42</v>
      </c>
      <c r="C303" s="16" t="s">
        <v>37</v>
      </c>
      <c r="D303" t="s">
        <v>33</v>
      </c>
      <c r="E303" s="22">
        <v>200</v>
      </c>
      <c r="F303" s="22">
        <v>220</v>
      </c>
      <c r="G303" s="22">
        <v>210</v>
      </c>
      <c r="H303" s="22">
        <v>160</v>
      </c>
      <c r="I303" s="22">
        <v>200</v>
      </c>
      <c r="J303" s="22">
        <v>210</v>
      </c>
      <c r="K303" s="22">
        <v>340</v>
      </c>
      <c r="L303" s="22">
        <v>330</v>
      </c>
      <c r="M303" s="22">
        <v>370</v>
      </c>
      <c r="N303" s="22">
        <v>420</v>
      </c>
      <c r="O303" s="22">
        <v>440</v>
      </c>
      <c r="P303" s="22">
        <v>490</v>
      </c>
      <c r="Q303" s="22">
        <v>490</v>
      </c>
      <c r="R303" s="22">
        <v>620</v>
      </c>
      <c r="S303" s="22">
        <v>750</v>
      </c>
      <c r="T303" s="22">
        <v>910</v>
      </c>
      <c r="U303" s="22">
        <v>1070</v>
      </c>
      <c r="V303" s="22">
        <v>970</v>
      </c>
      <c r="W303" s="22">
        <v>660</v>
      </c>
      <c r="X303" s="22">
        <v>760</v>
      </c>
      <c r="Y303" s="22">
        <v>810</v>
      </c>
    </row>
    <row r="304" spans="1:25" x14ac:dyDescent="0.15">
      <c r="A304" s="5" t="s">
        <v>85</v>
      </c>
      <c r="B304" s="11" t="s">
        <v>42</v>
      </c>
      <c r="C304" s="4" t="s">
        <v>34</v>
      </c>
      <c r="D304" s="4" t="s">
        <v>34</v>
      </c>
      <c r="E304" s="23">
        <v>1030</v>
      </c>
      <c r="F304" s="23">
        <v>1280</v>
      </c>
      <c r="G304" s="23">
        <v>1290</v>
      </c>
      <c r="H304" s="23">
        <v>1320</v>
      </c>
      <c r="I304" s="23">
        <v>1440</v>
      </c>
      <c r="J304" s="23">
        <v>1730</v>
      </c>
      <c r="K304" s="23">
        <v>2130</v>
      </c>
      <c r="L304" s="23">
        <v>2350</v>
      </c>
      <c r="M304" s="23">
        <v>2470</v>
      </c>
      <c r="N304" s="23">
        <v>2680</v>
      </c>
      <c r="O304" s="23">
        <v>2520</v>
      </c>
      <c r="P304" s="23">
        <v>2510</v>
      </c>
      <c r="Q304" s="23">
        <v>2630</v>
      </c>
      <c r="R304" s="23">
        <v>2970</v>
      </c>
      <c r="S304" s="23">
        <v>3840</v>
      </c>
      <c r="T304" s="23">
        <v>4720</v>
      </c>
      <c r="U304" s="23">
        <v>3500</v>
      </c>
      <c r="V304" s="23">
        <v>2210</v>
      </c>
      <c r="W304" s="23">
        <v>1660</v>
      </c>
      <c r="X304" s="23">
        <v>2460</v>
      </c>
      <c r="Y304" s="23">
        <v>3060</v>
      </c>
    </row>
    <row r="305" spans="1:25" x14ac:dyDescent="0.15">
      <c r="A305" s="5" t="s">
        <v>85</v>
      </c>
      <c r="B305" s="11" t="s">
        <v>42</v>
      </c>
      <c r="C305" s="5" t="s">
        <v>55</v>
      </c>
      <c r="D305" s="5" t="s">
        <v>55</v>
      </c>
      <c r="E305" s="22">
        <v>190</v>
      </c>
      <c r="F305" s="22">
        <v>160</v>
      </c>
      <c r="G305" s="22">
        <v>140</v>
      </c>
      <c r="H305" s="22">
        <v>140</v>
      </c>
      <c r="I305" s="22">
        <v>120</v>
      </c>
      <c r="J305" s="22">
        <v>210</v>
      </c>
      <c r="K305" s="22">
        <v>170</v>
      </c>
      <c r="L305" s="22">
        <v>120</v>
      </c>
      <c r="M305" s="22">
        <v>190</v>
      </c>
      <c r="N305" s="22">
        <v>190</v>
      </c>
      <c r="O305" s="22">
        <v>200</v>
      </c>
      <c r="P305" s="22">
        <v>170</v>
      </c>
      <c r="Q305" s="22">
        <v>220</v>
      </c>
      <c r="R305" s="22">
        <v>170</v>
      </c>
      <c r="S305" s="22">
        <v>190</v>
      </c>
      <c r="T305" s="22">
        <v>170</v>
      </c>
      <c r="U305" s="22">
        <v>180</v>
      </c>
      <c r="V305" s="22">
        <v>160</v>
      </c>
      <c r="W305" s="22">
        <v>130</v>
      </c>
      <c r="X305" s="22">
        <v>100</v>
      </c>
      <c r="Y305" s="22">
        <v>110</v>
      </c>
    </row>
    <row r="306" spans="1:25" x14ac:dyDescent="0.15">
      <c r="A306" s="5" t="s">
        <v>85</v>
      </c>
      <c r="B306" s="11" t="s">
        <v>42</v>
      </c>
      <c r="C306" s="5" t="s">
        <v>35</v>
      </c>
      <c r="D306" s="5" t="s">
        <v>35</v>
      </c>
      <c r="E306" s="22">
        <v>2880</v>
      </c>
      <c r="F306" s="22">
        <v>2740</v>
      </c>
      <c r="G306" s="22">
        <v>2560</v>
      </c>
      <c r="H306" s="22">
        <v>2840</v>
      </c>
      <c r="I306" s="22">
        <v>2480</v>
      </c>
      <c r="J306" s="22">
        <v>2590</v>
      </c>
      <c r="K306" s="22">
        <v>2610</v>
      </c>
      <c r="L306" s="22">
        <v>2510</v>
      </c>
      <c r="M306" s="22">
        <v>2630</v>
      </c>
      <c r="N306" s="22">
        <v>2860</v>
      </c>
      <c r="O306" s="22">
        <v>2790</v>
      </c>
      <c r="P306" s="22">
        <v>2930</v>
      </c>
      <c r="Q306" s="22">
        <v>2820</v>
      </c>
      <c r="R306" s="22">
        <v>2570</v>
      </c>
      <c r="S306" s="22">
        <v>2520</v>
      </c>
      <c r="T306" s="22">
        <v>1630</v>
      </c>
      <c r="U306" s="22">
        <v>1930</v>
      </c>
      <c r="V306" s="22">
        <v>2680</v>
      </c>
      <c r="W306" s="22">
        <v>2700</v>
      </c>
      <c r="X306" s="22">
        <v>2820</v>
      </c>
      <c r="Y306" s="22">
        <v>2500</v>
      </c>
    </row>
    <row r="307" spans="1:25" x14ac:dyDescent="0.15">
      <c r="A307" s="5" t="s">
        <v>85</v>
      </c>
      <c r="B307" s="11" t="s">
        <v>42</v>
      </c>
      <c r="C307" s="4" t="s">
        <v>54</v>
      </c>
      <c r="D307" s="4" t="s">
        <v>54</v>
      </c>
      <c r="E307" s="23">
        <v>4580</v>
      </c>
      <c r="F307" s="23">
        <v>4670</v>
      </c>
      <c r="G307" s="23">
        <v>4490</v>
      </c>
      <c r="H307" s="23">
        <v>4830</v>
      </c>
      <c r="I307" s="23">
        <v>4580</v>
      </c>
      <c r="J307" s="23">
        <v>5190</v>
      </c>
      <c r="K307" s="23">
        <v>5540</v>
      </c>
      <c r="L307" s="23">
        <v>5470</v>
      </c>
      <c r="M307" s="23">
        <v>5780</v>
      </c>
      <c r="N307" s="23">
        <v>6270</v>
      </c>
      <c r="O307" s="23">
        <v>6020</v>
      </c>
      <c r="P307" s="23">
        <v>6140</v>
      </c>
      <c r="Q307" s="23">
        <v>6180</v>
      </c>
      <c r="R307" s="23">
        <v>6380</v>
      </c>
      <c r="S307" s="23">
        <v>7140</v>
      </c>
      <c r="T307" s="23">
        <v>7140</v>
      </c>
      <c r="U307" s="23">
        <v>5960</v>
      </c>
      <c r="V307" s="23">
        <v>5480</v>
      </c>
      <c r="W307" s="23">
        <v>4850</v>
      </c>
      <c r="X307" s="23">
        <v>5720</v>
      </c>
      <c r="Y307" s="23">
        <v>6030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1088D-320C-0A4B-B540-0E7266965BAC}">
  <dimension ref="A1:Y307"/>
  <sheetViews>
    <sheetView workbookViewId="0">
      <selection activeCell="E2" sqref="E2:Y307"/>
    </sheetView>
  </sheetViews>
  <sheetFormatPr baseColWidth="10" defaultRowHeight="11" x14ac:dyDescent="0.15"/>
  <cols>
    <col min="1" max="1" width="16.75" bestFit="1" customWidth="1"/>
    <col min="2" max="2" width="28.5" bestFit="1" customWidth="1"/>
    <col min="3" max="3" width="36" bestFit="1" customWidth="1"/>
    <col min="4" max="4" width="39.75" bestFit="1" customWidth="1"/>
    <col min="5" max="23" width="8" bestFit="1" customWidth="1"/>
  </cols>
  <sheetData>
    <row r="1" spans="1:25" x14ac:dyDescent="0.15">
      <c r="A1" s="5" t="s">
        <v>189</v>
      </c>
      <c r="B1" s="4" t="s">
        <v>23</v>
      </c>
      <c r="C1" s="12" t="s">
        <v>80</v>
      </c>
      <c r="D1" s="12" t="s">
        <v>91</v>
      </c>
      <c r="E1" s="4" t="s">
        <v>5</v>
      </c>
      <c r="F1" s="4" t="s">
        <v>6</v>
      </c>
      <c r="G1" s="4" t="s">
        <v>7</v>
      </c>
      <c r="H1" s="4" t="s">
        <v>8</v>
      </c>
      <c r="I1" s="4" t="s">
        <v>9</v>
      </c>
      <c r="J1" s="4" t="s">
        <v>10</v>
      </c>
      <c r="K1" s="4" t="s">
        <v>11</v>
      </c>
      <c r="L1" s="4" t="s">
        <v>20</v>
      </c>
      <c r="M1" s="4" t="s">
        <v>12</v>
      </c>
      <c r="N1" s="4" t="s">
        <v>13</v>
      </c>
      <c r="O1" s="4" t="s">
        <v>15</v>
      </c>
      <c r="P1" s="4" t="s">
        <v>14</v>
      </c>
      <c r="Q1" s="4" t="s">
        <v>17</v>
      </c>
      <c r="R1" s="4" t="s">
        <v>18</v>
      </c>
      <c r="S1" s="4" t="s">
        <v>19</v>
      </c>
      <c r="T1" s="4" t="s">
        <v>21</v>
      </c>
      <c r="U1" s="4" t="s">
        <v>51</v>
      </c>
      <c r="V1" s="4" t="s">
        <v>63</v>
      </c>
      <c r="W1" s="4" t="s">
        <v>97</v>
      </c>
      <c r="X1" s="4" t="s">
        <v>193</v>
      </c>
      <c r="Y1" s="4" t="s">
        <v>214</v>
      </c>
    </row>
    <row r="2" spans="1:25" x14ac:dyDescent="0.15">
      <c r="A2" s="5" t="s">
        <v>84</v>
      </c>
      <c r="B2" s="11" t="s">
        <v>190</v>
      </c>
      <c r="C2" s="16" t="s">
        <v>36</v>
      </c>
      <c r="D2" t="s">
        <v>24</v>
      </c>
      <c r="E2" s="22">
        <v>28430</v>
      </c>
      <c r="F2" s="22">
        <v>30400</v>
      </c>
      <c r="G2" s="22">
        <v>32480</v>
      </c>
      <c r="H2" s="22">
        <v>33100</v>
      </c>
      <c r="I2" s="22">
        <v>35060</v>
      </c>
      <c r="J2" s="22">
        <v>35580</v>
      </c>
      <c r="K2" s="22">
        <v>33730</v>
      </c>
      <c r="L2" s="22">
        <v>34770</v>
      </c>
      <c r="M2" s="22">
        <v>35230</v>
      </c>
      <c r="N2" s="22">
        <v>35510</v>
      </c>
      <c r="O2" s="22">
        <v>32050</v>
      </c>
      <c r="P2" s="22">
        <v>31590</v>
      </c>
      <c r="Q2" s="22">
        <v>29680</v>
      </c>
      <c r="R2" s="22">
        <v>26280</v>
      </c>
      <c r="S2" s="22">
        <v>24290</v>
      </c>
      <c r="T2" s="22">
        <v>20300</v>
      </c>
      <c r="U2" s="22">
        <v>15650</v>
      </c>
      <c r="V2" s="22">
        <v>25910</v>
      </c>
      <c r="W2" s="22">
        <v>21100</v>
      </c>
      <c r="X2" s="22">
        <v>23130</v>
      </c>
      <c r="Y2" s="22">
        <v>24390</v>
      </c>
    </row>
    <row r="3" spans="1:25" x14ac:dyDescent="0.15">
      <c r="A3" s="5" t="s">
        <v>84</v>
      </c>
      <c r="B3" s="11" t="s">
        <v>190</v>
      </c>
      <c r="C3" s="16" t="s">
        <v>36</v>
      </c>
      <c r="D3" t="s">
        <v>25</v>
      </c>
      <c r="E3" s="22">
        <v>35540</v>
      </c>
      <c r="F3" s="22">
        <v>42750</v>
      </c>
      <c r="G3" s="22">
        <v>47540</v>
      </c>
      <c r="H3" s="22">
        <v>51600</v>
      </c>
      <c r="I3" s="22">
        <v>48360</v>
      </c>
      <c r="J3" s="22">
        <v>41140</v>
      </c>
      <c r="K3" s="22">
        <v>33060</v>
      </c>
      <c r="L3" s="22">
        <v>40980</v>
      </c>
      <c r="M3" s="22">
        <v>38020</v>
      </c>
      <c r="N3" s="22">
        <v>40330</v>
      </c>
      <c r="O3" s="22">
        <v>42240</v>
      </c>
      <c r="P3" s="22">
        <v>41850</v>
      </c>
      <c r="Q3" s="22">
        <v>46140</v>
      </c>
      <c r="R3" s="22">
        <v>43320</v>
      </c>
      <c r="S3" s="22">
        <v>38230</v>
      </c>
      <c r="T3" s="22">
        <v>27280</v>
      </c>
      <c r="U3" s="22">
        <v>14620</v>
      </c>
      <c r="V3" s="22">
        <v>28100</v>
      </c>
      <c r="W3" s="22">
        <v>35390</v>
      </c>
      <c r="X3" s="22">
        <v>40720</v>
      </c>
      <c r="Y3" s="22">
        <v>40410</v>
      </c>
    </row>
    <row r="4" spans="1:25" x14ac:dyDescent="0.15">
      <c r="A4" s="5" t="s">
        <v>84</v>
      </c>
      <c r="B4" s="11" t="s">
        <v>190</v>
      </c>
      <c r="C4" s="16" t="s">
        <v>36</v>
      </c>
      <c r="D4" t="s">
        <v>47</v>
      </c>
      <c r="E4" s="22">
        <v>13580</v>
      </c>
      <c r="F4" s="22">
        <v>12320</v>
      </c>
      <c r="G4" s="22">
        <v>12400</v>
      </c>
      <c r="H4" s="22">
        <v>9470</v>
      </c>
      <c r="I4" s="22">
        <v>11630</v>
      </c>
      <c r="J4" s="22">
        <v>9920</v>
      </c>
      <c r="K4" s="22">
        <v>9180</v>
      </c>
      <c r="L4" s="22">
        <v>7700</v>
      </c>
      <c r="M4" s="22">
        <v>8540</v>
      </c>
      <c r="N4" s="22">
        <v>13170</v>
      </c>
      <c r="O4" s="22">
        <v>11690</v>
      </c>
      <c r="P4" s="22">
        <v>11080</v>
      </c>
      <c r="Q4" s="22">
        <v>24120</v>
      </c>
      <c r="R4" s="22">
        <v>12190</v>
      </c>
      <c r="S4" s="22">
        <v>15340</v>
      </c>
      <c r="T4" s="22">
        <v>13000</v>
      </c>
      <c r="U4" s="22">
        <v>590</v>
      </c>
      <c r="V4" s="22">
        <v>7780</v>
      </c>
      <c r="W4" s="22">
        <v>12970</v>
      </c>
      <c r="X4" s="22">
        <v>17460</v>
      </c>
      <c r="Y4" s="22">
        <v>14870</v>
      </c>
    </row>
    <row r="5" spans="1:25" x14ac:dyDescent="0.15">
      <c r="A5" s="5" t="s">
        <v>84</v>
      </c>
      <c r="B5" s="11" t="s">
        <v>190</v>
      </c>
      <c r="C5" s="16" t="s">
        <v>36</v>
      </c>
      <c r="D5" t="s">
        <v>26</v>
      </c>
      <c r="E5" s="22">
        <v>3650</v>
      </c>
      <c r="F5" s="22">
        <v>3640</v>
      </c>
      <c r="G5" s="22">
        <v>3770</v>
      </c>
      <c r="H5" s="22">
        <v>3940</v>
      </c>
      <c r="I5" s="22">
        <v>4000</v>
      </c>
      <c r="J5" s="22">
        <v>3990</v>
      </c>
      <c r="K5" s="22">
        <v>4320</v>
      </c>
      <c r="L5" s="22">
        <v>4250</v>
      </c>
      <c r="M5" s="22">
        <v>4960</v>
      </c>
      <c r="N5" s="22">
        <v>5340</v>
      </c>
      <c r="O5" s="22">
        <v>5510</v>
      </c>
      <c r="P5" s="22">
        <v>6070</v>
      </c>
      <c r="Q5" s="22">
        <v>6270</v>
      </c>
      <c r="R5" s="22">
        <v>6130</v>
      </c>
      <c r="S5" s="22">
        <v>7530</v>
      </c>
      <c r="T5" s="22">
        <v>10320</v>
      </c>
      <c r="U5" s="22">
        <v>6090</v>
      </c>
      <c r="V5" s="22">
        <v>9320</v>
      </c>
      <c r="W5" s="22">
        <v>10930</v>
      </c>
      <c r="X5" s="22">
        <v>9580</v>
      </c>
      <c r="Y5" s="22">
        <v>8540</v>
      </c>
    </row>
    <row r="6" spans="1:25" x14ac:dyDescent="0.15">
      <c r="A6" s="5" t="s">
        <v>84</v>
      </c>
      <c r="B6" s="11" t="s">
        <v>190</v>
      </c>
      <c r="C6" s="4" t="s">
        <v>27</v>
      </c>
      <c r="D6" s="4" t="s">
        <v>82</v>
      </c>
      <c r="E6" s="23">
        <v>81210</v>
      </c>
      <c r="F6" s="23">
        <v>89110</v>
      </c>
      <c r="G6" s="23">
        <v>96190</v>
      </c>
      <c r="H6" s="23">
        <v>98110</v>
      </c>
      <c r="I6" s="23">
        <v>99040</v>
      </c>
      <c r="J6" s="23">
        <v>90640</v>
      </c>
      <c r="K6" s="23">
        <v>80300</v>
      </c>
      <c r="L6" s="23">
        <v>87690</v>
      </c>
      <c r="M6" s="23">
        <v>86760</v>
      </c>
      <c r="N6" s="23">
        <v>94350</v>
      </c>
      <c r="O6" s="23">
        <v>91490</v>
      </c>
      <c r="P6" s="23">
        <v>90590</v>
      </c>
      <c r="Q6" s="23">
        <v>106200</v>
      </c>
      <c r="R6" s="23">
        <v>87910</v>
      </c>
      <c r="S6" s="23">
        <v>85390</v>
      </c>
      <c r="T6" s="23">
        <v>70890</v>
      </c>
      <c r="U6" s="23">
        <v>36950</v>
      </c>
      <c r="V6" s="23">
        <v>71100</v>
      </c>
      <c r="W6" s="23">
        <v>80390</v>
      </c>
      <c r="X6" s="23">
        <v>90880</v>
      </c>
      <c r="Y6" s="23">
        <v>88210</v>
      </c>
    </row>
    <row r="7" spans="1:25" x14ac:dyDescent="0.15">
      <c r="A7" s="5" t="s">
        <v>84</v>
      </c>
      <c r="B7" s="11" t="s">
        <v>190</v>
      </c>
      <c r="C7" s="16" t="s">
        <v>37</v>
      </c>
      <c r="D7" t="s">
        <v>155</v>
      </c>
      <c r="E7" s="22">
        <v>66180</v>
      </c>
      <c r="F7" s="22">
        <v>73090</v>
      </c>
      <c r="G7" s="22">
        <v>103730</v>
      </c>
      <c r="H7" s="22">
        <v>133730</v>
      </c>
      <c r="I7" s="22">
        <v>152760</v>
      </c>
      <c r="J7" s="22">
        <v>106660</v>
      </c>
      <c r="K7" s="22">
        <v>75350</v>
      </c>
      <c r="L7" s="22">
        <v>73270</v>
      </c>
      <c r="M7" s="22">
        <v>86210</v>
      </c>
      <c r="N7" s="22">
        <v>114330</v>
      </c>
      <c r="O7" s="22">
        <v>122130</v>
      </c>
      <c r="P7" s="22">
        <v>132130</v>
      </c>
      <c r="Q7" s="22">
        <v>149410</v>
      </c>
      <c r="R7" s="22">
        <v>157630</v>
      </c>
      <c r="S7" s="22">
        <v>164340</v>
      </c>
      <c r="T7" s="22">
        <v>110440</v>
      </c>
      <c r="U7" s="22">
        <v>1510</v>
      </c>
      <c r="V7" s="22">
        <v>141420</v>
      </c>
      <c r="W7" s="22">
        <v>277760</v>
      </c>
      <c r="X7" s="22">
        <v>206770</v>
      </c>
      <c r="Y7" s="22">
        <v>156710</v>
      </c>
    </row>
    <row r="8" spans="1:25" x14ac:dyDescent="0.15">
      <c r="A8" s="5" t="s">
        <v>84</v>
      </c>
      <c r="B8" s="11" t="s">
        <v>190</v>
      </c>
      <c r="C8" s="16" t="s">
        <v>37</v>
      </c>
      <c r="D8" s="57" t="s">
        <v>48</v>
      </c>
      <c r="E8" s="22">
        <v>7990</v>
      </c>
      <c r="F8" s="22">
        <v>10500</v>
      </c>
      <c r="G8" s="22">
        <v>19970</v>
      </c>
      <c r="H8" s="22">
        <v>31420</v>
      </c>
      <c r="I8" s="22">
        <v>53570</v>
      </c>
      <c r="J8" s="22">
        <v>25710</v>
      </c>
      <c r="K8" s="22">
        <v>11000</v>
      </c>
      <c r="L8" s="22">
        <v>10150</v>
      </c>
      <c r="M8" s="22">
        <v>8460</v>
      </c>
      <c r="N8" s="22">
        <v>9740</v>
      </c>
      <c r="O8" s="22">
        <v>11180</v>
      </c>
      <c r="P8" s="22">
        <v>15270</v>
      </c>
      <c r="Q8" s="22">
        <v>16300</v>
      </c>
      <c r="R8" s="22">
        <v>19650</v>
      </c>
      <c r="S8" s="22">
        <v>22650</v>
      </c>
      <c r="T8" s="22">
        <v>11420</v>
      </c>
      <c r="U8" s="22">
        <v>120</v>
      </c>
      <c r="V8" s="22">
        <v>21470</v>
      </c>
      <c r="W8" s="22">
        <v>38140</v>
      </c>
      <c r="X8" s="22">
        <v>19840</v>
      </c>
      <c r="Y8" s="22">
        <v>8690</v>
      </c>
    </row>
    <row r="9" spans="1:25" x14ac:dyDescent="0.15">
      <c r="A9" s="5" t="s">
        <v>84</v>
      </c>
      <c r="B9" s="11" t="s">
        <v>190</v>
      </c>
      <c r="C9" s="16" t="s">
        <v>37</v>
      </c>
      <c r="D9" s="57" t="s">
        <v>28</v>
      </c>
      <c r="E9" s="22">
        <v>32750</v>
      </c>
      <c r="F9" s="22">
        <v>42040</v>
      </c>
      <c r="G9" s="22">
        <v>57940</v>
      </c>
      <c r="H9" s="22">
        <v>73150</v>
      </c>
      <c r="I9" s="22">
        <v>72080</v>
      </c>
      <c r="J9" s="22">
        <v>56500</v>
      </c>
      <c r="K9" s="22">
        <v>43020</v>
      </c>
      <c r="L9" s="22">
        <v>41870</v>
      </c>
      <c r="M9" s="22">
        <v>56500</v>
      </c>
      <c r="N9" s="22">
        <v>79140</v>
      </c>
      <c r="O9" s="22">
        <v>85070</v>
      </c>
      <c r="P9" s="22">
        <v>89170</v>
      </c>
      <c r="Q9" s="22">
        <v>101440</v>
      </c>
      <c r="R9" s="22">
        <v>106520</v>
      </c>
      <c r="S9" s="22">
        <v>111310</v>
      </c>
      <c r="T9" s="22">
        <v>75950</v>
      </c>
      <c r="U9" s="22">
        <v>730</v>
      </c>
      <c r="V9" s="22">
        <v>98410</v>
      </c>
      <c r="W9" s="22">
        <v>177400</v>
      </c>
      <c r="X9" s="22">
        <v>147520</v>
      </c>
      <c r="Y9" s="22">
        <v>126270</v>
      </c>
    </row>
    <row r="10" spans="1:25" x14ac:dyDescent="0.15">
      <c r="A10" s="5" t="s">
        <v>84</v>
      </c>
      <c r="B10" s="11" t="s">
        <v>190</v>
      </c>
      <c r="C10" s="16" t="s">
        <v>37</v>
      </c>
      <c r="D10" s="57" t="s">
        <v>29</v>
      </c>
      <c r="E10" s="22">
        <v>25440</v>
      </c>
      <c r="F10" s="22">
        <v>20550</v>
      </c>
      <c r="G10" s="22">
        <v>25810</v>
      </c>
      <c r="H10" s="22">
        <v>29160</v>
      </c>
      <c r="I10" s="22">
        <v>27110</v>
      </c>
      <c r="J10" s="22">
        <v>24450</v>
      </c>
      <c r="K10" s="22">
        <v>21330</v>
      </c>
      <c r="L10" s="22">
        <v>21250</v>
      </c>
      <c r="M10" s="22">
        <v>21260</v>
      </c>
      <c r="N10" s="22">
        <v>25450</v>
      </c>
      <c r="O10" s="22">
        <v>25870</v>
      </c>
      <c r="P10" s="22">
        <v>27690</v>
      </c>
      <c r="Q10" s="22">
        <v>31670</v>
      </c>
      <c r="R10" s="22">
        <v>31460</v>
      </c>
      <c r="S10" s="22">
        <v>30390</v>
      </c>
      <c r="T10" s="22">
        <v>23070</v>
      </c>
      <c r="U10" s="22">
        <v>670</v>
      </c>
      <c r="V10" s="22">
        <v>21540</v>
      </c>
      <c r="W10" s="22">
        <v>62220</v>
      </c>
      <c r="X10" s="22">
        <v>39410</v>
      </c>
      <c r="Y10" s="22">
        <v>21750</v>
      </c>
    </row>
    <row r="11" spans="1:25" x14ac:dyDescent="0.15">
      <c r="A11" s="5" t="s">
        <v>84</v>
      </c>
      <c r="B11" s="11" t="s">
        <v>190</v>
      </c>
      <c r="C11" s="16" t="s">
        <v>37</v>
      </c>
      <c r="D11" t="s">
        <v>30</v>
      </c>
      <c r="E11" s="22">
        <v>17100</v>
      </c>
      <c r="F11" s="22">
        <v>27730</v>
      </c>
      <c r="G11" s="22">
        <v>35850</v>
      </c>
      <c r="H11" s="22">
        <v>44010</v>
      </c>
      <c r="I11" s="22">
        <v>44060</v>
      </c>
      <c r="J11" s="22">
        <v>26270</v>
      </c>
      <c r="K11" s="22">
        <v>35600</v>
      </c>
      <c r="L11" s="22">
        <v>47880</v>
      </c>
      <c r="M11" s="22">
        <v>43460</v>
      </c>
      <c r="N11" s="22">
        <v>32870</v>
      </c>
      <c r="O11" s="22">
        <v>31490</v>
      </c>
      <c r="P11" s="22">
        <v>30490</v>
      </c>
      <c r="Q11" s="22">
        <v>32690</v>
      </c>
      <c r="R11" s="22">
        <v>26940</v>
      </c>
      <c r="S11" s="22">
        <v>32600</v>
      </c>
      <c r="T11" s="22">
        <v>22840</v>
      </c>
      <c r="U11" s="22">
        <v>8950</v>
      </c>
      <c r="V11" s="22">
        <v>24420</v>
      </c>
      <c r="W11" s="22">
        <v>49250</v>
      </c>
      <c r="X11" s="22">
        <v>48810</v>
      </c>
      <c r="Y11" s="22">
        <v>45780</v>
      </c>
    </row>
    <row r="12" spans="1:25" x14ac:dyDescent="0.15">
      <c r="A12" s="5" t="s">
        <v>84</v>
      </c>
      <c r="B12" s="11" t="s">
        <v>190</v>
      </c>
      <c r="C12" s="16" t="s">
        <v>37</v>
      </c>
      <c r="D12" t="s">
        <v>31</v>
      </c>
      <c r="E12" s="22">
        <v>12930</v>
      </c>
      <c r="F12" s="22">
        <v>17080</v>
      </c>
      <c r="G12" s="22">
        <v>21630</v>
      </c>
      <c r="H12" s="22">
        <v>29120</v>
      </c>
      <c r="I12" s="22">
        <v>34300</v>
      </c>
      <c r="J12" s="22">
        <v>33030</v>
      </c>
      <c r="K12" s="22">
        <v>43460</v>
      </c>
      <c r="L12" s="22">
        <v>54620</v>
      </c>
      <c r="M12" s="22">
        <v>59250</v>
      </c>
      <c r="N12" s="22">
        <v>54190</v>
      </c>
      <c r="O12" s="22">
        <v>51600</v>
      </c>
      <c r="P12" s="22">
        <v>50100</v>
      </c>
      <c r="Q12" s="22">
        <v>50330</v>
      </c>
      <c r="R12" s="22">
        <v>50990</v>
      </c>
      <c r="S12" s="22">
        <v>49090</v>
      </c>
      <c r="T12" s="22">
        <v>43950</v>
      </c>
      <c r="U12" s="22">
        <v>1020</v>
      </c>
      <c r="V12" s="22">
        <v>20470</v>
      </c>
      <c r="W12" s="22">
        <v>73670</v>
      </c>
      <c r="X12" s="22">
        <v>79600</v>
      </c>
      <c r="Y12" s="22">
        <v>78340</v>
      </c>
    </row>
    <row r="13" spans="1:25" x14ac:dyDescent="0.15">
      <c r="A13" s="5" t="s">
        <v>84</v>
      </c>
      <c r="B13" s="11" t="s">
        <v>190</v>
      </c>
      <c r="C13" s="16" t="s">
        <v>37</v>
      </c>
      <c r="D13" t="s">
        <v>32</v>
      </c>
      <c r="E13" s="22">
        <v>35770</v>
      </c>
      <c r="F13" s="22">
        <v>36100</v>
      </c>
      <c r="G13" s="22">
        <v>37590</v>
      </c>
      <c r="H13" s="22">
        <v>49990</v>
      </c>
      <c r="I13" s="22">
        <v>42340</v>
      </c>
      <c r="J13" s="22">
        <v>40260</v>
      </c>
      <c r="K13" s="22">
        <v>41710</v>
      </c>
      <c r="L13" s="22">
        <v>42720</v>
      </c>
      <c r="M13" s="22">
        <v>47920</v>
      </c>
      <c r="N13" s="22">
        <v>44440</v>
      </c>
      <c r="O13" s="22">
        <v>50240</v>
      </c>
      <c r="P13" s="22">
        <v>60550</v>
      </c>
      <c r="Q13" s="22">
        <v>72270</v>
      </c>
      <c r="R13" s="22">
        <v>79430</v>
      </c>
      <c r="S13" s="22">
        <v>91220</v>
      </c>
      <c r="T13" s="22">
        <v>117740</v>
      </c>
      <c r="U13" s="22">
        <v>7700</v>
      </c>
      <c r="V13" s="22">
        <v>47410</v>
      </c>
      <c r="W13" s="22">
        <v>108350</v>
      </c>
      <c r="X13" s="22">
        <v>89970</v>
      </c>
      <c r="Y13" s="22">
        <v>56080</v>
      </c>
    </row>
    <row r="14" spans="1:25" x14ac:dyDescent="0.15">
      <c r="A14" s="5" t="s">
        <v>84</v>
      </c>
      <c r="B14" s="11" t="s">
        <v>190</v>
      </c>
      <c r="C14" s="16" t="s">
        <v>37</v>
      </c>
      <c r="D14" t="s">
        <v>33</v>
      </c>
      <c r="E14" s="22">
        <v>9320</v>
      </c>
      <c r="F14" s="22">
        <v>7580</v>
      </c>
      <c r="G14" s="22">
        <v>6780</v>
      </c>
      <c r="H14" s="22">
        <v>6920</v>
      </c>
      <c r="I14" s="22">
        <v>5720</v>
      </c>
      <c r="J14" s="22">
        <v>5330</v>
      </c>
      <c r="K14" s="22">
        <v>6450</v>
      </c>
      <c r="L14" s="22">
        <v>7100</v>
      </c>
      <c r="M14" s="22">
        <v>7220</v>
      </c>
      <c r="N14" s="22">
        <v>7330</v>
      </c>
      <c r="O14" s="22">
        <v>7480</v>
      </c>
      <c r="P14" s="22">
        <v>8490</v>
      </c>
      <c r="Q14" s="22">
        <v>10120</v>
      </c>
      <c r="R14" s="22">
        <v>12320</v>
      </c>
      <c r="S14" s="22">
        <v>13410</v>
      </c>
      <c r="T14" s="22">
        <v>18680</v>
      </c>
      <c r="U14" s="22">
        <v>10390</v>
      </c>
      <c r="V14" s="22">
        <v>32490</v>
      </c>
      <c r="W14" s="22">
        <v>47600</v>
      </c>
      <c r="X14" s="22">
        <v>39640</v>
      </c>
      <c r="Y14" s="22">
        <v>26170</v>
      </c>
    </row>
    <row r="15" spans="1:25" x14ac:dyDescent="0.15">
      <c r="A15" s="5" t="s">
        <v>84</v>
      </c>
      <c r="B15" s="11" t="s">
        <v>190</v>
      </c>
      <c r="C15" s="4" t="s">
        <v>34</v>
      </c>
      <c r="D15" s="4" t="s">
        <v>82</v>
      </c>
      <c r="E15" s="23">
        <v>141300</v>
      </c>
      <c r="F15" s="23">
        <v>161590</v>
      </c>
      <c r="G15" s="23">
        <v>205580</v>
      </c>
      <c r="H15" s="23">
        <v>263760</v>
      </c>
      <c r="I15" s="23">
        <v>279180</v>
      </c>
      <c r="J15" s="23">
        <v>211560</v>
      </c>
      <c r="K15" s="23">
        <v>202570</v>
      </c>
      <c r="L15" s="23">
        <v>225590</v>
      </c>
      <c r="M15" s="23">
        <v>244060</v>
      </c>
      <c r="N15" s="23">
        <v>253160</v>
      </c>
      <c r="O15" s="23">
        <v>262930</v>
      </c>
      <c r="P15" s="23">
        <v>281760</v>
      </c>
      <c r="Q15" s="23">
        <v>314820</v>
      </c>
      <c r="R15" s="23">
        <v>327300</v>
      </c>
      <c r="S15" s="23">
        <v>350670</v>
      </c>
      <c r="T15" s="23">
        <v>313660</v>
      </c>
      <c r="U15" s="23">
        <v>29580</v>
      </c>
      <c r="V15" s="23">
        <v>266210</v>
      </c>
      <c r="W15" s="23">
        <v>556620</v>
      </c>
      <c r="X15" s="23">
        <v>464780</v>
      </c>
      <c r="Y15" s="23">
        <v>363090</v>
      </c>
    </row>
    <row r="16" spans="1:25" x14ac:dyDescent="0.15">
      <c r="A16" s="5" t="s">
        <v>84</v>
      </c>
      <c r="B16" s="11" t="s">
        <v>190</v>
      </c>
      <c r="C16" s="5" t="s">
        <v>55</v>
      </c>
      <c r="D16" s="5" t="s">
        <v>55</v>
      </c>
      <c r="E16" s="22">
        <v>37330</v>
      </c>
      <c r="F16" s="22">
        <v>38760</v>
      </c>
      <c r="G16" s="22">
        <v>44420</v>
      </c>
      <c r="H16" s="22">
        <v>51680</v>
      </c>
      <c r="I16" s="22">
        <v>46890</v>
      </c>
      <c r="J16" s="22">
        <v>38630</v>
      </c>
      <c r="K16" s="22">
        <v>53610</v>
      </c>
      <c r="L16" s="22">
        <v>61070</v>
      </c>
      <c r="M16" s="22">
        <v>54120</v>
      </c>
      <c r="N16" s="22">
        <v>37770</v>
      </c>
      <c r="O16" s="22">
        <v>31750</v>
      </c>
      <c r="P16" s="22">
        <v>33700</v>
      </c>
      <c r="Q16" s="22">
        <v>32330</v>
      </c>
      <c r="R16" s="22">
        <v>30380</v>
      </c>
      <c r="S16" s="22">
        <v>30540</v>
      </c>
      <c r="T16" s="22">
        <v>22220</v>
      </c>
      <c r="U16" s="22">
        <v>16950</v>
      </c>
      <c r="V16" s="22">
        <v>24120</v>
      </c>
      <c r="W16" s="22">
        <v>42660</v>
      </c>
      <c r="X16" s="22">
        <v>51100</v>
      </c>
      <c r="Y16" s="22">
        <v>53020</v>
      </c>
    </row>
    <row r="17" spans="1:25" x14ac:dyDescent="0.15">
      <c r="A17" s="5" t="s">
        <v>84</v>
      </c>
      <c r="B17" s="11" t="s">
        <v>190</v>
      </c>
      <c r="C17" s="5" t="s">
        <v>35</v>
      </c>
      <c r="D17" s="5" t="s">
        <v>35</v>
      </c>
      <c r="E17" s="22">
        <v>69260</v>
      </c>
      <c r="F17" s="22">
        <v>72610</v>
      </c>
      <c r="G17" s="22">
        <v>75300</v>
      </c>
      <c r="H17" s="22">
        <v>75830</v>
      </c>
      <c r="I17" s="22">
        <v>80440</v>
      </c>
      <c r="J17" s="22">
        <v>78870</v>
      </c>
      <c r="K17" s="22">
        <v>78870</v>
      </c>
      <c r="L17" s="22">
        <v>76070</v>
      </c>
      <c r="M17" s="22">
        <v>77100</v>
      </c>
      <c r="N17" s="22">
        <v>72180</v>
      </c>
      <c r="O17" s="22">
        <v>71680</v>
      </c>
      <c r="P17" s="22">
        <v>75800</v>
      </c>
      <c r="Q17" s="22">
        <v>79280</v>
      </c>
      <c r="R17" s="22">
        <v>77160</v>
      </c>
      <c r="S17" s="22">
        <v>78900</v>
      </c>
      <c r="T17" s="22">
        <v>96410</v>
      </c>
      <c r="U17" s="22">
        <v>61370</v>
      </c>
      <c r="V17" s="22">
        <v>62480</v>
      </c>
      <c r="W17" s="22">
        <v>58750</v>
      </c>
      <c r="X17" s="22">
        <v>60040</v>
      </c>
      <c r="Y17" s="22">
        <v>64060</v>
      </c>
    </row>
    <row r="18" spans="1:25" x14ac:dyDescent="0.15">
      <c r="A18" s="5" t="s">
        <v>84</v>
      </c>
      <c r="B18" s="11" t="s">
        <v>190</v>
      </c>
      <c r="C18" s="4" t="s">
        <v>54</v>
      </c>
      <c r="D18" s="4" t="s">
        <v>83</v>
      </c>
      <c r="E18" s="23">
        <v>341400</v>
      </c>
      <c r="F18" s="23">
        <v>376530</v>
      </c>
      <c r="G18" s="23">
        <v>437440</v>
      </c>
      <c r="H18" s="23">
        <v>501340</v>
      </c>
      <c r="I18" s="23">
        <v>519790</v>
      </c>
      <c r="J18" s="23">
        <v>437930</v>
      </c>
      <c r="K18" s="23">
        <v>431780</v>
      </c>
      <c r="L18" s="23">
        <v>467330</v>
      </c>
      <c r="M18" s="23">
        <v>482090</v>
      </c>
      <c r="N18" s="23">
        <v>464680</v>
      </c>
      <c r="O18" s="23">
        <v>465250</v>
      </c>
      <c r="P18" s="23">
        <v>489280</v>
      </c>
      <c r="Q18" s="23">
        <v>540150</v>
      </c>
      <c r="R18" s="23">
        <v>527520</v>
      </c>
      <c r="S18" s="23">
        <v>550400</v>
      </c>
      <c r="T18" s="23">
        <v>506850</v>
      </c>
      <c r="U18" s="23">
        <v>146000</v>
      </c>
      <c r="V18" s="23">
        <v>426730</v>
      </c>
      <c r="W18" s="23">
        <v>739370</v>
      </c>
      <c r="X18" s="23">
        <v>666810</v>
      </c>
      <c r="Y18" s="23">
        <v>568370</v>
      </c>
    </row>
    <row r="19" spans="1:25" x14ac:dyDescent="0.15">
      <c r="A19" s="5" t="s">
        <v>84</v>
      </c>
      <c r="B19" s="11" t="s">
        <v>191</v>
      </c>
      <c r="C19" s="16" t="s">
        <v>36</v>
      </c>
      <c r="D19" t="s">
        <v>24</v>
      </c>
      <c r="E19" s="22">
        <f>-'Consolidated data'!E19</f>
        <v>-4090</v>
      </c>
      <c r="F19" s="22">
        <f>-'Consolidated data'!F19</f>
        <v>-4230</v>
      </c>
      <c r="G19" s="22">
        <f>-'Consolidated data'!G19</f>
        <v>-4500</v>
      </c>
      <c r="H19" s="22">
        <f>-'Consolidated data'!H19</f>
        <v>-4810</v>
      </c>
      <c r="I19" s="22">
        <f>-'Consolidated data'!I19</f>
        <v>-4810</v>
      </c>
      <c r="J19" s="22">
        <f>-'Consolidated data'!J19</f>
        <v>-5460</v>
      </c>
      <c r="K19" s="22">
        <f>-'Consolidated data'!K19</f>
        <v>-5870</v>
      </c>
      <c r="L19" s="22">
        <f>-'Consolidated data'!L19</f>
        <v>-5590</v>
      </c>
      <c r="M19" s="22">
        <f>-'Consolidated data'!M19</f>
        <v>-5560</v>
      </c>
      <c r="N19" s="22">
        <f>-'Consolidated data'!N19</f>
        <v>-5700</v>
      </c>
      <c r="O19" s="22">
        <f>-'Consolidated data'!O19</f>
        <v>-6150</v>
      </c>
      <c r="P19" s="22">
        <f>-'Consolidated data'!P19</f>
        <v>-5790</v>
      </c>
      <c r="Q19" s="22">
        <f>-'Consolidated data'!Q19</f>
        <v>-5610</v>
      </c>
      <c r="R19" s="22">
        <f>-'Consolidated data'!R19</f>
        <v>-5560</v>
      </c>
      <c r="S19" s="22">
        <f>-'Consolidated data'!S19</f>
        <v>-5780</v>
      </c>
      <c r="T19" s="22">
        <f>-'Consolidated data'!T19</f>
        <v>-6380</v>
      </c>
      <c r="U19" s="22">
        <f>-'Consolidated data'!U19</f>
        <v>-4180</v>
      </c>
      <c r="V19" s="22">
        <f>-'Consolidated data'!V19</f>
        <v>-6370</v>
      </c>
      <c r="W19" s="22">
        <f>-'Consolidated data'!W19</f>
        <v>-5610</v>
      </c>
      <c r="X19" s="22">
        <f>-'Consolidated data'!X19</f>
        <v>-5110</v>
      </c>
      <c r="Y19" s="22">
        <f>-'Consolidated data'!Y19</f>
        <v>-4840</v>
      </c>
    </row>
    <row r="20" spans="1:25" x14ac:dyDescent="0.15">
      <c r="A20" s="5" t="s">
        <v>84</v>
      </c>
      <c r="B20" s="11" t="s">
        <v>191</v>
      </c>
      <c r="C20" s="16" t="s">
        <v>36</v>
      </c>
      <c r="D20" t="s">
        <v>25</v>
      </c>
      <c r="E20" s="22">
        <f>-'Consolidated data'!E20</f>
        <v>-6570</v>
      </c>
      <c r="F20" s="22">
        <f>-'Consolidated data'!F20</f>
        <v>-6800</v>
      </c>
      <c r="G20" s="22">
        <f>-'Consolidated data'!G20</f>
        <v>-7140</v>
      </c>
      <c r="H20" s="22">
        <f>-'Consolidated data'!H20</f>
        <v>-7430</v>
      </c>
      <c r="I20" s="22">
        <f>-'Consolidated data'!I20</f>
        <v>-7330</v>
      </c>
      <c r="J20" s="22">
        <f>-'Consolidated data'!J20</f>
        <v>-9090</v>
      </c>
      <c r="K20" s="22">
        <f>-'Consolidated data'!K20</f>
        <v>-8080</v>
      </c>
      <c r="L20" s="22">
        <f>-'Consolidated data'!L20</f>
        <v>-7730</v>
      </c>
      <c r="M20" s="22">
        <f>-'Consolidated data'!M20</f>
        <v>-7480</v>
      </c>
      <c r="N20" s="22">
        <f>-'Consolidated data'!N20</f>
        <v>-7960</v>
      </c>
      <c r="O20" s="22">
        <f>-'Consolidated data'!O20</f>
        <v>-8640</v>
      </c>
      <c r="P20" s="22">
        <f>-'Consolidated data'!P20</f>
        <v>-8570</v>
      </c>
      <c r="Q20" s="22">
        <f>-'Consolidated data'!Q20</f>
        <v>-8060</v>
      </c>
      <c r="R20" s="22">
        <f>-'Consolidated data'!R20</f>
        <v>-7770</v>
      </c>
      <c r="S20" s="22">
        <f>-'Consolidated data'!S20</f>
        <v>-7490</v>
      </c>
      <c r="T20" s="22">
        <f>-'Consolidated data'!T20</f>
        <v>-8500</v>
      </c>
      <c r="U20" s="22">
        <f>-'Consolidated data'!U20</f>
        <v>-6560</v>
      </c>
      <c r="V20" s="22">
        <f>-'Consolidated data'!V20</f>
        <v>-6930</v>
      </c>
      <c r="W20" s="22">
        <f>-'Consolidated data'!W20</f>
        <v>-4850</v>
      </c>
      <c r="X20" s="22">
        <f>-'Consolidated data'!X20</f>
        <v>-4890</v>
      </c>
      <c r="Y20" s="22">
        <f>-'Consolidated data'!Y20</f>
        <v>-5200</v>
      </c>
    </row>
    <row r="21" spans="1:25" x14ac:dyDescent="0.15">
      <c r="A21" s="5" t="s">
        <v>84</v>
      </c>
      <c r="B21" s="11" t="s">
        <v>191</v>
      </c>
      <c r="C21" s="16" t="s">
        <v>36</v>
      </c>
      <c r="D21" t="s">
        <v>47</v>
      </c>
      <c r="E21" s="22">
        <f>-'Consolidated data'!E21</f>
        <v>-200</v>
      </c>
      <c r="F21" s="22">
        <f>-'Consolidated data'!F21</f>
        <v>-210</v>
      </c>
      <c r="G21" s="22">
        <f>-'Consolidated data'!G21</f>
        <v>-90</v>
      </c>
      <c r="H21" s="22">
        <f>-'Consolidated data'!H21</f>
        <v>-110</v>
      </c>
      <c r="I21" s="22">
        <f>-'Consolidated data'!I21</f>
        <v>-70</v>
      </c>
      <c r="J21" s="22">
        <f>-'Consolidated data'!J21</f>
        <v>-120</v>
      </c>
      <c r="K21" s="22">
        <f>-'Consolidated data'!K21</f>
        <v>-120</v>
      </c>
      <c r="L21" s="22">
        <f>-'Consolidated data'!L21</f>
        <v>-160</v>
      </c>
      <c r="M21" s="22">
        <f>-'Consolidated data'!M21</f>
        <v>-140</v>
      </c>
      <c r="N21" s="22">
        <f>-'Consolidated data'!N21</f>
        <v>-150</v>
      </c>
      <c r="O21" s="22">
        <f>-'Consolidated data'!O21</f>
        <v>-140</v>
      </c>
      <c r="P21" s="22">
        <f>-'Consolidated data'!P21</f>
        <v>-150</v>
      </c>
      <c r="Q21" s="22">
        <f>-'Consolidated data'!Q21</f>
        <v>-130</v>
      </c>
      <c r="R21" s="22">
        <f>-'Consolidated data'!R21</f>
        <v>-150</v>
      </c>
      <c r="S21" s="22">
        <f>-'Consolidated data'!S21</f>
        <v>-170</v>
      </c>
      <c r="T21" s="22">
        <f>-'Consolidated data'!T21</f>
        <v>-120</v>
      </c>
      <c r="U21" s="22">
        <f>-'Consolidated data'!U21</f>
        <v>-80</v>
      </c>
      <c r="V21" s="22">
        <f>-'Consolidated data'!V21</f>
        <v>-110</v>
      </c>
      <c r="W21" s="22">
        <f>-'Consolidated data'!W21</f>
        <v>-120</v>
      </c>
      <c r="X21" s="22">
        <f>-'Consolidated data'!X21</f>
        <v>-170</v>
      </c>
      <c r="Y21" s="22">
        <f>-'Consolidated data'!Y21</f>
        <v>-180</v>
      </c>
    </row>
    <row r="22" spans="1:25" x14ac:dyDescent="0.15">
      <c r="A22" s="5" t="s">
        <v>84</v>
      </c>
      <c r="B22" s="11" t="s">
        <v>191</v>
      </c>
      <c r="C22" s="16" t="s">
        <v>36</v>
      </c>
      <c r="D22" t="s">
        <v>26</v>
      </c>
      <c r="E22" s="22">
        <f>-'Consolidated data'!E22</f>
        <v>-5160</v>
      </c>
      <c r="F22" s="22">
        <f>-'Consolidated data'!F22</f>
        <v>-4640</v>
      </c>
      <c r="G22" s="22">
        <f>-'Consolidated data'!G22</f>
        <v>-4660</v>
      </c>
      <c r="H22" s="22">
        <f>-'Consolidated data'!H22</f>
        <v>-4820</v>
      </c>
      <c r="I22" s="22">
        <f>-'Consolidated data'!I22</f>
        <v>-4390</v>
      </c>
      <c r="J22" s="22">
        <f>-'Consolidated data'!J22</f>
        <v>-5230</v>
      </c>
      <c r="K22" s="22">
        <f>-'Consolidated data'!K22</f>
        <v>-5310</v>
      </c>
      <c r="L22" s="22">
        <f>-'Consolidated data'!L22</f>
        <v>-5380</v>
      </c>
      <c r="M22" s="22">
        <f>-'Consolidated data'!M22</f>
        <v>-5490</v>
      </c>
      <c r="N22" s="22">
        <f>-'Consolidated data'!N22</f>
        <v>-5880</v>
      </c>
      <c r="O22" s="22">
        <f>-'Consolidated data'!O22</f>
        <v>-6350</v>
      </c>
      <c r="P22" s="22">
        <f>-'Consolidated data'!P22</f>
        <v>-6470</v>
      </c>
      <c r="Q22" s="22">
        <f>-'Consolidated data'!Q22</f>
        <v>-6690</v>
      </c>
      <c r="R22" s="22">
        <f>-'Consolidated data'!R22</f>
        <v>-7110</v>
      </c>
      <c r="S22" s="22">
        <f>-'Consolidated data'!S22</f>
        <v>-8110</v>
      </c>
      <c r="T22" s="22">
        <f>-'Consolidated data'!T22</f>
        <v>-9410</v>
      </c>
      <c r="U22" s="22">
        <f>-'Consolidated data'!U22</f>
        <v>-7110</v>
      </c>
      <c r="V22" s="22">
        <f>-'Consolidated data'!V22</f>
        <v>-10250</v>
      </c>
      <c r="W22" s="22">
        <f>-'Consolidated data'!W22</f>
        <v>-9560</v>
      </c>
      <c r="X22" s="22">
        <f>-'Consolidated data'!X22</f>
        <v>-8380</v>
      </c>
      <c r="Y22" s="22">
        <f>-'Consolidated data'!Y22</f>
        <v>-8410</v>
      </c>
    </row>
    <row r="23" spans="1:25" x14ac:dyDescent="0.15">
      <c r="A23" s="5" t="s">
        <v>84</v>
      </c>
      <c r="B23" s="11" t="s">
        <v>191</v>
      </c>
      <c r="C23" s="4" t="s">
        <v>27</v>
      </c>
      <c r="D23" s="4" t="s">
        <v>150</v>
      </c>
      <c r="E23" s="22">
        <f>-'Consolidated data'!E23</f>
        <v>-16020</v>
      </c>
      <c r="F23" s="22">
        <f>-'Consolidated data'!F23</f>
        <v>-15880</v>
      </c>
      <c r="G23" s="22">
        <f>-'Consolidated data'!G23</f>
        <v>-16380</v>
      </c>
      <c r="H23" s="22">
        <f>-'Consolidated data'!H23</f>
        <v>-17180</v>
      </c>
      <c r="I23" s="22">
        <f>-'Consolidated data'!I23</f>
        <v>-16600</v>
      </c>
      <c r="J23" s="22">
        <f>-'Consolidated data'!J23</f>
        <v>-19900</v>
      </c>
      <c r="K23" s="22">
        <f>-'Consolidated data'!K23</f>
        <v>-19380</v>
      </c>
      <c r="L23" s="22">
        <f>-'Consolidated data'!L23</f>
        <v>-18850</v>
      </c>
      <c r="M23" s="22">
        <f>-'Consolidated data'!M23</f>
        <v>-18670</v>
      </c>
      <c r="N23" s="22">
        <f>-'Consolidated data'!N23</f>
        <v>-19690</v>
      </c>
      <c r="O23" s="22">
        <f>-'Consolidated data'!O23</f>
        <v>-21280</v>
      </c>
      <c r="P23" s="22">
        <f>-'Consolidated data'!P23</f>
        <v>-20980</v>
      </c>
      <c r="Q23" s="22">
        <f>-'Consolidated data'!Q23</f>
        <v>-20490</v>
      </c>
      <c r="R23" s="22">
        <f>-'Consolidated data'!R23</f>
        <v>-20590</v>
      </c>
      <c r="S23" s="22">
        <f>-'Consolidated data'!S23</f>
        <v>-21540</v>
      </c>
      <c r="T23" s="22">
        <f>-'Consolidated data'!T23</f>
        <v>-24410</v>
      </c>
      <c r="U23" s="22">
        <f>-'Consolidated data'!U23</f>
        <v>-17930</v>
      </c>
      <c r="V23" s="22">
        <f>-'Consolidated data'!V23</f>
        <v>-23650</v>
      </c>
      <c r="W23" s="22">
        <f>-'Consolidated data'!W23</f>
        <v>-20140</v>
      </c>
      <c r="X23" s="22">
        <f>-'Consolidated data'!X23</f>
        <v>-18540</v>
      </c>
      <c r="Y23" s="22">
        <f>-'Consolidated data'!Y23</f>
        <v>-18630</v>
      </c>
    </row>
    <row r="24" spans="1:25" x14ac:dyDescent="0.15">
      <c r="A24" s="5" t="s">
        <v>84</v>
      </c>
      <c r="B24" s="11" t="s">
        <v>191</v>
      </c>
      <c r="C24" s="16" t="s">
        <v>37</v>
      </c>
      <c r="D24" t="s">
        <v>155</v>
      </c>
      <c r="E24" s="22">
        <f>-'Consolidated data'!E24</f>
        <v>-21240</v>
      </c>
      <c r="F24" s="22">
        <f>-'Consolidated data'!F24</f>
        <v>-26080</v>
      </c>
      <c r="G24" s="22">
        <f>-'Consolidated data'!G24</f>
        <v>-25480</v>
      </c>
      <c r="H24" s="22">
        <f>-'Consolidated data'!H24</f>
        <v>-26020</v>
      </c>
      <c r="I24" s="22">
        <f>-'Consolidated data'!I24</f>
        <v>-30700</v>
      </c>
      <c r="J24" s="22">
        <f>-'Consolidated data'!J24</f>
        <v>-41770</v>
      </c>
      <c r="K24" s="22">
        <f>-'Consolidated data'!K24</f>
        <v>-50340</v>
      </c>
      <c r="L24" s="22">
        <f>-'Consolidated data'!L24</f>
        <v>-47560</v>
      </c>
      <c r="M24" s="22">
        <f>-'Consolidated data'!M24</f>
        <v>-44950</v>
      </c>
      <c r="N24" s="22">
        <f>-'Consolidated data'!N24</f>
        <v>-44150</v>
      </c>
      <c r="O24" s="22">
        <f>-'Consolidated data'!O24</f>
        <v>-45050</v>
      </c>
      <c r="P24" s="22">
        <f>-'Consolidated data'!P24</f>
        <v>-44110</v>
      </c>
      <c r="Q24" s="22">
        <f>-'Consolidated data'!Q24</f>
        <v>-46810</v>
      </c>
      <c r="R24" s="22">
        <f>-'Consolidated data'!R24</f>
        <v>-55420</v>
      </c>
      <c r="S24" s="22">
        <f>-'Consolidated data'!S24</f>
        <v>-67440</v>
      </c>
      <c r="T24" s="22">
        <f>-'Consolidated data'!T24</f>
        <v>-100920</v>
      </c>
      <c r="U24" s="22">
        <f>-'Consolidated data'!U24</f>
        <v>-62190</v>
      </c>
      <c r="V24" s="22">
        <f>-'Consolidated data'!V24</f>
        <v>-26870</v>
      </c>
      <c r="W24" s="22">
        <f>-'Consolidated data'!W24</f>
        <v>-15490</v>
      </c>
      <c r="X24" s="22">
        <f>-'Consolidated data'!X24</f>
        <v>-32820</v>
      </c>
      <c r="Y24" s="22">
        <f>-'Consolidated data'!Y24</f>
        <v>-48640</v>
      </c>
    </row>
    <row r="25" spans="1:25" x14ac:dyDescent="0.15">
      <c r="A25" s="5" t="s">
        <v>84</v>
      </c>
      <c r="B25" s="11" t="s">
        <v>191</v>
      </c>
      <c r="C25" s="16" t="s">
        <v>37</v>
      </c>
      <c r="D25" s="57" t="s">
        <v>48</v>
      </c>
      <c r="E25" s="22">
        <f>-'Consolidated data'!E25</f>
        <v>-3080</v>
      </c>
      <c r="F25" s="22">
        <f>-'Consolidated data'!F25</f>
        <v>-3410</v>
      </c>
      <c r="G25" s="22">
        <f>-'Consolidated data'!G25</f>
        <v>-3370</v>
      </c>
      <c r="H25" s="22">
        <f>-'Consolidated data'!H25</f>
        <v>-4070</v>
      </c>
      <c r="I25" s="22">
        <f>-'Consolidated data'!I25</f>
        <v>-5560</v>
      </c>
      <c r="J25" s="22">
        <f>-'Consolidated data'!J25</f>
        <v>-9880</v>
      </c>
      <c r="K25" s="22">
        <f>-'Consolidated data'!K25</f>
        <v>-12330</v>
      </c>
      <c r="L25" s="22">
        <f>-'Consolidated data'!L25</f>
        <v>-9020</v>
      </c>
      <c r="M25" s="22">
        <f>-'Consolidated data'!M25</f>
        <v>-7940</v>
      </c>
      <c r="N25" s="22">
        <f>-'Consolidated data'!N25</f>
        <v>-8260</v>
      </c>
      <c r="O25" s="22">
        <f>-'Consolidated data'!O25</f>
        <v>-8720</v>
      </c>
      <c r="P25" s="22">
        <f>-'Consolidated data'!P25</f>
        <v>-9450</v>
      </c>
      <c r="Q25" s="22">
        <f>-'Consolidated data'!Q25</f>
        <v>-11390</v>
      </c>
      <c r="R25" s="22">
        <f>-'Consolidated data'!R25</f>
        <v>-15150</v>
      </c>
      <c r="S25" s="22">
        <f>-'Consolidated data'!S25</f>
        <v>-16980</v>
      </c>
      <c r="T25" s="22">
        <f>-'Consolidated data'!T25</f>
        <v>-22160</v>
      </c>
      <c r="U25" s="22">
        <f>-'Consolidated data'!U25</f>
        <v>-11060</v>
      </c>
      <c r="V25" s="22">
        <f>-'Consolidated data'!V25</f>
        <v>-7000</v>
      </c>
      <c r="W25" s="22">
        <f>-'Consolidated data'!W25</f>
        <v>-4550</v>
      </c>
      <c r="X25" s="22">
        <f>-'Consolidated data'!X25</f>
        <v>-7960</v>
      </c>
      <c r="Y25" s="22">
        <f>-'Consolidated data'!Y25</f>
        <v>-11980</v>
      </c>
    </row>
    <row r="26" spans="1:25" x14ac:dyDescent="0.15">
      <c r="A26" s="5" t="s">
        <v>84</v>
      </c>
      <c r="B26" s="11" t="s">
        <v>191</v>
      </c>
      <c r="C26" s="16" t="s">
        <v>37</v>
      </c>
      <c r="D26" s="57" t="s">
        <v>28</v>
      </c>
      <c r="E26" s="22">
        <f>-'Consolidated data'!E26</f>
        <v>-9010</v>
      </c>
      <c r="F26" s="22">
        <f>-'Consolidated data'!F26</f>
        <v>-14780</v>
      </c>
      <c r="G26" s="22">
        <f>-'Consolidated data'!G26</f>
        <v>-16020</v>
      </c>
      <c r="H26" s="22">
        <f>-'Consolidated data'!H26</f>
        <v>-15620</v>
      </c>
      <c r="I26" s="22">
        <f>-'Consolidated data'!I26</f>
        <v>-18120</v>
      </c>
      <c r="J26" s="22">
        <f>-'Consolidated data'!J26</f>
        <v>-24200</v>
      </c>
      <c r="K26" s="22">
        <f>-'Consolidated data'!K26</f>
        <v>-30100</v>
      </c>
      <c r="L26" s="22">
        <f>-'Consolidated data'!L26</f>
        <v>-30390</v>
      </c>
      <c r="M26" s="22">
        <f>-'Consolidated data'!M26</f>
        <v>-28370</v>
      </c>
      <c r="N26" s="22">
        <f>-'Consolidated data'!N26</f>
        <v>-26560</v>
      </c>
      <c r="O26" s="22">
        <f>-'Consolidated data'!O26</f>
        <v>-25330</v>
      </c>
      <c r="P26" s="22">
        <f>-'Consolidated data'!P26</f>
        <v>-24190</v>
      </c>
      <c r="Q26" s="22">
        <f>-'Consolidated data'!Q26</f>
        <v>-25410</v>
      </c>
      <c r="R26" s="22">
        <f>-'Consolidated data'!R26</f>
        <v>-31150</v>
      </c>
      <c r="S26" s="22">
        <f>-'Consolidated data'!S26</f>
        <v>-40930</v>
      </c>
      <c r="T26" s="22">
        <f>-'Consolidated data'!T26</f>
        <v>-66030</v>
      </c>
      <c r="U26" s="22">
        <f>-'Consolidated data'!U26</f>
        <v>-43580</v>
      </c>
      <c r="V26" s="22">
        <f>-'Consolidated data'!V26</f>
        <v>-15530</v>
      </c>
      <c r="W26" s="22">
        <f>-'Consolidated data'!W26</f>
        <v>-7930</v>
      </c>
      <c r="X26" s="22">
        <f>-'Consolidated data'!X26</f>
        <v>-18950</v>
      </c>
      <c r="Y26" s="22">
        <f>-'Consolidated data'!Y26</f>
        <v>-28640</v>
      </c>
    </row>
    <row r="27" spans="1:25" x14ac:dyDescent="0.15">
      <c r="A27" s="5" t="s">
        <v>84</v>
      </c>
      <c r="B27" s="11" t="s">
        <v>191</v>
      </c>
      <c r="C27" s="16" t="s">
        <v>37</v>
      </c>
      <c r="D27" s="57" t="s">
        <v>29</v>
      </c>
      <c r="E27" s="22">
        <f>-'Consolidated data'!E27</f>
        <v>-9150</v>
      </c>
      <c r="F27" s="22">
        <f>-'Consolidated data'!F27</f>
        <v>-7880</v>
      </c>
      <c r="G27" s="22">
        <f>-'Consolidated data'!G27</f>
        <v>-6090</v>
      </c>
      <c r="H27" s="22">
        <f>-'Consolidated data'!H27</f>
        <v>-6330</v>
      </c>
      <c r="I27" s="22">
        <f>-'Consolidated data'!I27</f>
        <v>-7030</v>
      </c>
      <c r="J27" s="22">
        <f>-'Consolidated data'!J27</f>
        <v>-7690</v>
      </c>
      <c r="K27" s="22">
        <f>-'Consolidated data'!K27</f>
        <v>-7900</v>
      </c>
      <c r="L27" s="22">
        <f>-'Consolidated data'!L27</f>
        <v>-8160</v>
      </c>
      <c r="M27" s="22">
        <f>-'Consolidated data'!M27</f>
        <v>-8650</v>
      </c>
      <c r="N27" s="22">
        <f>-'Consolidated data'!N27</f>
        <v>-9330</v>
      </c>
      <c r="O27" s="22">
        <f>-'Consolidated data'!O27</f>
        <v>-10990</v>
      </c>
      <c r="P27" s="22">
        <f>-'Consolidated data'!P27</f>
        <v>-10470</v>
      </c>
      <c r="Q27" s="22">
        <f>-'Consolidated data'!Q27</f>
        <v>-10010</v>
      </c>
      <c r="R27" s="22">
        <f>-'Consolidated data'!R27</f>
        <v>-9110</v>
      </c>
      <c r="S27" s="22">
        <f>-'Consolidated data'!S27</f>
        <v>-9540</v>
      </c>
      <c r="T27" s="22">
        <f>-'Consolidated data'!T27</f>
        <v>-12730</v>
      </c>
      <c r="U27" s="22">
        <f>-'Consolidated data'!U27</f>
        <v>-7550</v>
      </c>
      <c r="V27" s="22">
        <f>-'Consolidated data'!V27</f>
        <v>-4330</v>
      </c>
      <c r="W27" s="22">
        <f>-'Consolidated data'!W27</f>
        <v>-3010</v>
      </c>
      <c r="X27" s="22">
        <f>-'Consolidated data'!X27</f>
        <v>-5910</v>
      </c>
      <c r="Y27" s="22">
        <f>-'Consolidated data'!Y27</f>
        <v>-8020</v>
      </c>
    </row>
    <row r="28" spans="1:25" x14ac:dyDescent="0.15">
      <c r="A28" s="5" t="s">
        <v>84</v>
      </c>
      <c r="B28" s="11" t="s">
        <v>191</v>
      </c>
      <c r="C28" s="16" t="s">
        <v>37</v>
      </c>
      <c r="D28" t="s">
        <v>30</v>
      </c>
      <c r="E28" s="22">
        <f>-'Consolidated data'!E28</f>
        <v>-7220</v>
      </c>
      <c r="F28" s="22">
        <f>-'Consolidated data'!F28</f>
        <v>-8480</v>
      </c>
      <c r="G28" s="22">
        <f>-'Consolidated data'!G28</f>
        <v>-9390</v>
      </c>
      <c r="H28" s="22">
        <f>-'Consolidated data'!H28</f>
        <v>-10600</v>
      </c>
      <c r="I28" s="22">
        <f>-'Consolidated data'!I28</f>
        <v>-13560</v>
      </c>
      <c r="J28" s="22">
        <f>-'Consolidated data'!J28</f>
        <v>-14600</v>
      </c>
      <c r="K28" s="22">
        <f>-'Consolidated data'!K28</f>
        <v>-12710</v>
      </c>
      <c r="L28" s="22">
        <f>-'Consolidated data'!L28</f>
        <v>-13360</v>
      </c>
      <c r="M28" s="22">
        <f>-'Consolidated data'!M28</f>
        <v>-18240</v>
      </c>
      <c r="N28" s="22">
        <f>-'Consolidated data'!N28</f>
        <v>-22290</v>
      </c>
      <c r="O28" s="22">
        <f>-'Consolidated data'!O28</f>
        <v>-21410</v>
      </c>
      <c r="P28" s="22">
        <f>-'Consolidated data'!P28</f>
        <v>-18880</v>
      </c>
      <c r="Q28" s="22">
        <f>-'Consolidated data'!Q28</f>
        <v>-15900</v>
      </c>
      <c r="R28" s="22">
        <f>-'Consolidated data'!R28</f>
        <v>-15500</v>
      </c>
      <c r="S28" s="22">
        <f>-'Consolidated data'!S28</f>
        <v>-15660</v>
      </c>
      <c r="T28" s="22">
        <f>-'Consolidated data'!T28</f>
        <v>-13650</v>
      </c>
      <c r="U28" s="22">
        <f>-'Consolidated data'!U28</f>
        <v>-11320</v>
      </c>
      <c r="V28" s="22">
        <f>-'Consolidated data'!V28</f>
        <v>-8730</v>
      </c>
      <c r="W28" s="22">
        <f>-'Consolidated data'!W28</f>
        <v>-5630</v>
      </c>
      <c r="X28" s="22">
        <f>-'Consolidated data'!X28</f>
        <v>-7340</v>
      </c>
      <c r="Y28" s="22">
        <f>-'Consolidated data'!Y28</f>
        <v>-10080</v>
      </c>
    </row>
    <row r="29" spans="1:25" x14ac:dyDescent="0.15">
      <c r="A29" s="5" t="s">
        <v>84</v>
      </c>
      <c r="B29" s="11" t="s">
        <v>191</v>
      </c>
      <c r="C29" s="16" t="s">
        <v>37</v>
      </c>
      <c r="D29" t="s">
        <v>31</v>
      </c>
      <c r="E29" s="22">
        <f>-'Consolidated data'!E29</f>
        <v>-3530</v>
      </c>
      <c r="F29" s="22">
        <f>-'Consolidated data'!F29</f>
        <v>-2840</v>
      </c>
      <c r="G29" s="22">
        <f>-'Consolidated data'!G29</f>
        <v>-4650</v>
      </c>
      <c r="H29" s="22">
        <f>-'Consolidated data'!H29</f>
        <v>-7770</v>
      </c>
      <c r="I29" s="22">
        <f>-'Consolidated data'!I29</f>
        <v>-10480</v>
      </c>
      <c r="J29" s="22">
        <f>-'Consolidated data'!J29</f>
        <v>-15030</v>
      </c>
      <c r="K29" s="22">
        <f>-'Consolidated data'!K29</f>
        <v>-15560</v>
      </c>
      <c r="L29" s="22">
        <f>-'Consolidated data'!L29</f>
        <v>-15720</v>
      </c>
      <c r="M29" s="22">
        <f>-'Consolidated data'!M29</f>
        <v>-20850</v>
      </c>
      <c r="N29" s="22">
        <f>-'Consolidated data'!N29</f>
        <v>-26970</v>
      </c>
      <c r="O29" s="22">
        <f>-'Consolidated data'!O29</f>
        <v>-28510</v>
      </c>
      <c r="P29" s="22">
        <f>-'Consolidated data'!P29</f>
        <v>-27470</v>
      </c>
      <c r="Q29" s="22">
        <f>-'Consolidated data'!Q29</f>
        <v>-25960</v>
      </c>
      <c r="R29" s="22">
        <f>-'Consolidated data'!R29</f>
        <v>-22500</v>
      </c>
      <c r="S29" s="22">
        <f>-'Consolidated data'!S29</f>
        <v>-25080</v>
      </c>
      <c r="T29" s="22">
        <f>-'Consolidated data'!T29</f>
        <v>-25520</v>
      </c>
      <c r="U29" s="22">
        <f>-'Consolidated data'!U29</f>
        <v>-7820</v>
      </c>
      <c r="V29" s="22">
        <f>-'Consolidated data'!V29</f>
        <v>-4580</v>
      </c>
      <c r="W29" s="22">
        <f>-'Consolidated data'!W29</f>
        <v>-2960</v>
      </c>
      <c r="X29" s="22">
        <f>-'Consolidated data'!X29</f>
        <v>-11680</v>
      </c>
      <c r="Y29" s="22">
        <f>-'Consolidated data'!Y29</f>
        <v>-24950</v>
      </c>
    </row>
    <row r="30" spans="1:25" x14ac:dyDescent="0.15">
      <c r="A30" s="5" t="s">
        <v>84</v>
      </c>
      <c r="B30" s="11" t="s">
        <v>191</v>
      </c>
      <c r="C30" s="16" t="s">
        <v>37</v>
      </c>
      <c r="D30" t="s">
        <v>32</v>
      </c>
      <c r="E30" s="22">
        <f>-'Consolidated data'!E30</f>
        <v>-14320</v>
      </c>
      <c r="F30" s="22">
        <f>-'Consolidated data'!F30</f>
        <v>-15510</v>
      </c>
      <c r="G30" s="22">
        <f>-'Consolidated data'!G30</f>
        <v>-11740</v>
      </c>
      <c r="H30" s="22">
        <f>-'Consolidated data'!H30</f>
        <v>-21040</v>
      </c>
      <c r="I30" s="22">
        <f>-'Consolidated data'!I30</f>
        <v>-20850</v>
      </c>
      <c r="J30" s="22">
        <f>-'Consolidated data'!J30</f>
        <v>-16250</v>
      </c>
      <c r="K30" s="22">
        <f>-'Consolidated data'!K30</f>
        <v>-16420</v>
      </c>
      <c r="L30" s="22">
        <f>-'Consolidated data'!L30</f>
        <v>-13870</v>
      </c>
      <c r="M30" s="22">
        <f>-'Consolidated data'!M30</f>
        <v>-15030</v>
      </c>
      <c r="N30" s="22">
        <f>-'Consolidated data'!N30</f>
        <v>-12230</v>
      </c>
      <c r="O30" s="22">
        <f>-'Consolidated data'!O30</f>
        <v>-12200</v>
      </c>
      <c r="P30" s="22">
        <f>-'Consolidated data'!P30</f>
        <v>-16460</v>
      </c>
      <c r="Q30" s="22">
        <f>-'Consolidated data'!Q30</f>
        <v>-18470</v>
      </c>
      <c r="R30" s="22">
        <f>-'Consolidated data'!R30</f>
        <v>-20830</v>
      </c>
      <c r="S30" s="22">
        <f>-'Consolidated data'!S30</f>
        <v>-27310</v>
      </c>
      <c r="T30" s="22">
        <f>-'Consolidated data'!T30</f>
        <v>-16880</v>
      </c>
      <c r="U30" s="22">
        <f>-'Consolidated data'!U30</f>
        <v>-15020</v>
      </c>
      <c r="V30" s="22">
        <f>-'Consolidated data'!V30</f>
        <v>-17100</v>
      </c>
      <c r="W30" s="22">
        <f>-'Consolidated data'!W30</f>
        <v>-18400</v>
      </c>
      <c r="X30" s="22">
        <f>-'Consolidated data'!X30</f>
        <v>-17190</v>
      </c>
      <c r="Y30" s="22">
        <f>-'Consolidated data'!Y30</f>
        <v>-18340</v>
      </c>
    </row>
    <row r="31" spans="1:25" x14ac:dyDescent="0.15">
      <c r="A31" s="5" t="s">
        <v>84</v>
      </c>
      <c r="B31" s="11" t="s">
        <v>191</v>
      </c>
      <c r="C31" s="16" t="s">
        <v>37</v>
      </c>
      <c r="D31" t="s">
        <v>33</v>
      </c>
      <c r="E31" s="22">
        <f>-'Consolidated data'!E31</f>
        <v>-13210</v>
      </c>
      <c r="F31" s="22">
        <f>-'Consolidated data'!F31</f>
        <v>-11930</v>
      </c>
      <c r="G31" s="22">
        <f>-'Consolidated data'!G31</f>
        <v>-11230</v>
      </c>
      <c r="H31" s="22">
        <f>-'Consolidated data'!H31</f>
        <v>-11800</v>
      </c>
      <c r="I31" s="22">
        <f>-'Consolidated data'!I31</f>
        <v>-14370</v>
      </c>
      <c r="J31" s="22">
        <f>-'Consolidated data'!J31</f>
        <v>-17310</v>
      </c>
      <c r="K31" s="22">
        <f>-'Consolidated data'!K31</f>
        <v>-19400</v>
      </c>
      <c r="L31" s="22">
        <f>-'Consolidated data'!L31</f>
        <v>-19070</v>
      </c>
      <c r="M31" s="22">
        <f>-'Consolidated data'!M31</f>
        <v>-19960</v>
      </c>
      <c r="N31" s="22">
        <f>-'Consolidated data'!N31</f>
        <v>-22130</v>
      </c>
      <c r="O31" s="22">
        <f>-'Consolidated data'!O31</f>
        <v>-20900</v>
      </c>
      <c r="P31" s="22">
        <f>-'Consolidated data'!P31</f>
        <v>-22370</v>
      </c>
      <c r="Q31" s="22">
        <f>-'Consolidated data'!Q31</f>
        <v>-24080</v>
      </c>
      <c r="R31" s="22">
        <f>-'Consolidated data'!R31</f>
        <v>-29310</v>
      </c>
      <c r="S31" s="22">
        <f>-'Consolidated data'!S31</f>
        <v>-33040</v>
      </c>
      <c r="T31" s="22">
        <f>-'Consolidated data'!T31</f>
        <v>-39870</v>
      </c>
      <c r="U31" s="22">
        <f>-'Consolidated data'!U31</f>
        <v>-50180</v>
      </c>
      <c r="V31" s="22">
        <f>-'Consolidated data'!V31</f>
        <v>-42180</v>
      </c>
      <c r="W31" s="22">
        <f>-'Consolidated data'!W31</f>
        <v>-31850</v>
      </c>
      <c r="X31" s="22">
        <f>-'Consolidated data'!X31</f>
        <v>-44530</v>
      </c>
      <c r="Y31" s="22">
        <f>-'Consolidated data'!Y31</f>
        <v>-45920</v>
      </c>
    </row>
    <row r="32" spans="1:25" x14ac:dyDescent="0.15">
      <c r="A32" s="5" t="s">
        <v>84</v>
      </c>
      <c r="B32" s="11" t="s">
        <v>191</v>
      </c>
      <c r="C32" s="4" t="s">
        <v>34</v>
      </c>
      <c r="D32" s="4" t="s">
        <v>150</v>
      </c>
      <c r="E32" s="22">
        <f>-'Consolidated data'!E32</f>
        <v>-59520</v>
      </c>
      <c r="F32" s="22">
        <f>-'Consolidated data'!F32</f>
        <v>-64830</v>
      </c>
      <c r="G32" s="22">
        <f>-'Consolidated data'!G32</f>
        <v>-62480</v>
      </c>
      <c r="H32" s="22">
        <f>-'Consolidated data'!H32</f>
        <v>-77230</v>
      </c>
      <c r="I32" s="22">
        <f>-'Consolidated data'!I32</f>
        <v>-89960</v>
      </c>
      <c r="J32" s="22">
        <f>-'Consolidated data'!J32</f>
        <v>-104960</v>
      </c>
      <c r="K32" s="22">
        <f>-'Consolidated data'!K32</f>
        <v>-114430</v>
      </c>
      <c r="L32" s="22">
        <f>-'Consolidated data'!L32</f>
        <v>-109580</v>
      </c>
      <c r="M32" s="22">
        <f>-'Consolidated data'!M32</f>
        <v>-119030</v>
      </c>
      <c r="N32" s="22">
        <f>-'Consolidated data'!N32</f>
        <v>-127760</v>
      </c>
      <c r="O32" s="22">
        <f>-'Consolidated data'!O32</f>
        <v>-128060</v>
      </c>
      <c r="P32" s="22">
        <f>-'Consolidated data'!P32</f>
        <v>-129280</v>
      </c>
      <c r="Q32" s="22">
        <f>-'Consolidated data'!Q32</f>
        <v>-131220</v>
      </c>
      <c r="R32" s="22">
        <f>-'Consolidated data'!R32</f>
        <v>-143550</v>
      </c>
      <c r="S32" s="22">
        <f>-'Consolidated data'!S32</f>
        <v>-168530</v>
      </c>
      <c r="T32" s="22">
        <f>-'Consolidated data'!T32</f>
        <v>-196830</v>
      </c>
      <c r="U32" s="22">
        <f>-'Consolidated data'!U32</f>
        <v>-146530</v>
      </c>
      <c r="V32" s="22">
        <f>-'Consolidated data'!V32</f>
        <v>-99450</v>
      </c>
      <c r="W32" s="22">
        <f>-'Consolidated data'!W32</f>
        <v>-74330</v>
      </c>
      <c r="X32" s="22">
        <f>-'Consolidated data'!X32</f>
        <v>-113560</v>
      </c>
      <c r="Y32" s="22">
        <f>-'Consolidated data'!Y32</f>
        <v>-147930</v>
      </c>
    </row>
    <row r="33" spans="1:25" x14ac:dyDescent="0.15">
      <c r="A33" s="5" t="s">
        <v>84</v>
      </c>
      <c r="B33" s="11" t="s">
        <v>191</v>
      </c>
      <c r="C33" s="5" t="s">
        <v>55</v>
      </c>
      <c r="D33" s="5" t="s">
        <v>55</v>
      </c>
      <c r="E33" s="22">
        <f>-'Consolidated data'!E33</f>
        <v>-16920</v>
      </c>
      <c r="F33" s="22">
        <f>-'Consolidated data'!F33</f>
        <v>-16080</v>
      </c>
      <c r="G33" s="22">
        <f>-'Consolidated data'!G33</f>
        <v>-15470</v>
      </c>
      <c r="H33" s="22">
        <f>-'Consolidated data'!H33</f>
        <v>-15410</v>
      </c>
      <c r="I33" s="22">
        <f>-'Consolidated data'!I33</f>
        <v>-16930</v>
      </c>
      <c r="J33" s="22">
        <f>-'Consolidated data'!J33</f>
        <v>-17990</v>
      </c>
      <c r="K33" s="22">
        <f>-'Consolidated data'!K33</f>
        <v>-16810</v>
      </c>
      <c r="L33" s="22">
        <f>-'Consolidated data'!L33</f>
        <v>-16380</v>
      </c>
      <c r="M33" s="22">
        <f>-'Consolidated data'!M33</f>
        <v>-20060</v>
      </c>
      <c r="N33" s="22">
        <f>-'Consolidated data'!N33</f>
        <v>-25300</v>
      </c>
      <c r="O33" s="22">
        <f>-'Consolidated data'!O33</f>
        <v>-27080</v>
      </c>
      <c r="P33" s="22">
        <f>-'Consolidated data'!P33</f>
        <v>-27640</v>
      </c>
      <c r="Q33" s="22">
        <f>-'Consolidated data'!Q33</f>
        <v>-25600</v>
      </c>
      <c r="R33" s="22">
        <f>-'Consolidated data'!R33</f>
        <v>-22910</v>
      </c>
      <c r="S33" s="22">
        <f>-'Consolidated data'!S33</f>
        <v>-22410</v>
      </c>
      <c r="T33" s="22">
        <f>-'Consolidated data'!T33</f>
        <v>-20850</v>
      </c>
      <c r="U33" s="22">
        <f>-'Consolidated data'!U33</f>
        <v>-19050</v>
      </c>
      <c r="V33" s="22">
        <f>-'Consolidated data'!V33</f>
        <v>-15230</v>
      </c>
      <c r="W33" s="22">
        <f>-'Consolidated data'!W33</f>
        <v>-16390</v>
      </c>
      <c r="X33" s="22">
        <f>-'Consolidated data'!X33</f>
        <v>-14280</v>
      </c>
      <c r="Y33" s="22">
        <f>-'Consolidated data'!Y33</f>
        <v>-14730</v>
      </c>
    </row>
    <row r="34" spans="1:25" x14ac:dyDescent="0.15">
      <c r="A34" s="5" t="s">
        <v>84</v>
      </c>
      <c r="B34" s="11" t="s">
        <v>191</v>
      </c>
      <c r="C34" s="5" t="s">
        <v>35</v>
      </c>
      <c r="D34" s="5" t="s">
        <v>35</v>
      </c>
      <c r="E34" s="22">
        <f>-'Consolidated data'!E34</f>
        <v>-90480</v>
      </c>
      <c r="F34" s="22">
        <f>-'Consolidated data'!F34</f>
        <v>-91060</v>
      </c>
      <c r="G34" s="22">
        <f>-'Consolidated data'!G34</f>
        <v>-92470</v>
      </c>
      <c r="H34" s="22">
        <f>-'Consolidated data'!H34</f>
        <v>-96020</v>
      </c>
      <c r="I34" s="22">
        <f>-'Consolidated data'!I34</f>
        <v>-82900</v>
      </c>
      <c r="J34" s="22">
        <f>-'Consolidated data'!J34</f>
        <v>-83140</v>
      </c>
      <c r="K34" s="22">
        <f>-'Consolidated data'!K34</f>
        <v>-87670</v>
      </c>
      <c r="L34" s="22">
        <f>-'Consolidated data'!L34</f>
        <v>-82930</v>
      </c>
      <c r="M34" s="22">
        <f>-'Consolidated data'!M34</f>
        <v>-85690</v>
      </c>
      <c r="N34" s="22">
        <f>-'Consolidated data'!N34</f>
        <v>-92180</v>
      </c>
      <c r="O34" s="22">
        <f>-'Consolidated data'!O34</f>
        <v>-97570</v>
      </c>
      <c r="P34" s="22">
        <f>-'Consolidated data'!P34</f>
        <v>-97290</v>
      </c>
      <c r="Q34" s="22">
        <f>-'Consolidated data'!Q34</f>
        <v>-92560</v>
      </c>
      <c r="R34" s="22">
        <f>-'Consolidated data'!R34</f>
        <v>-89770</v>
      </c>
      <c r="S34" s="22">
        <f>-'Consolidated data'!S34</f>
        <v>-85890</v>
      </c>
      <c r="T34" s="22">
        <f>-'Consolidated data'!T34</f>
        <v>-60390</v>
      </c>
      <c r="U34" s="22">
        <f>-'Consolidated data'!U34</f>
        <v>-44010</v>
      </c>
      <c r="V34" s="22">
        <f>-'Consolidated data'!V34</f>
        <v>-77670</v>
      </c>
      <c r="W34" s="22">
        <f>-'Consolidated data'!W34</f>
        <v>-89220</v>
      </c>
      <c r="X34" s="22">
        <f>-'Consolidated data'!X34</f>
        <v>-85820</v>
      </c>
      <c r="Y34" s="22">
        <f>-'Consolidated data'!Y34</f>
        <v>-81510</v>
      </c>
    </row>
    <row r="35" spans="1:25" x14ac:dyDescent="0.15">
      <c r="A35" s="5" t="s">
        <v>84</v>
      </c>
      <c r="B35" s="11" t="s">
        <v>191</v>
      </c>
      <c r="C35" s="4" t="s">
        <v>54</v>
      </c>
      <c r="D35" s="4" t="s">
        <v>83</v>
      </c>
      <c r="E35" s="22">
        <f>-'Consolidated data'!E35</f>
        <v>-198820</v>
      </c>
      <c r="F35" s="22">
        <f>-'Consolidated data'!F35</f>
        <v>-204690</v>
      </c>
      <c r="G35" s="22">
        <f>-'Consolidated data'!G35</f>
        <v>-204640</v>
      </c>
      <c r="H35" s="22">
        <f>-'Consolidated data'!H35</f>
        <v>-224000</v>
      </c>
      <c r="I35" s="22">
        <f>-'Consolidated data'!I35</f>
        <v>-219920</v>
      </c>
      <c r="J35" s="22">
        <f>-'Consolidated data'!J35</f>
        <v>-241870</v>
      </c>
      <c r="K35" s="22">
        <f>-'Consolidated data'!K35</f>
        <v>-251410</v>
      </c>
      <c r="L35" s="22">
        <f>-'Consolidated data'!L35</f>
        <v>-235380</v>
      </c>
      <c r="M35" s="22">
        <f>-'Consolidated data'!M35</f>
        <v>-251760</v>
      </c>
      <c r="N35" s="22">
        <f>-'Consolidated data'!N35</f>
        <v>-276900</v>
      </c>
      <c r="O35" s="22">
        <f>-'Consolidated data'!O35</f>
        <v>-281220</v>
      </c>
      <c r="P35" s="22">
        <f>-'Consolidated data'!P35</f>
        <v>-283040</v>
      </c>
      <c r="Q35" s="22">
        <f>-'Consolidated data'!Q35</f>
        <v>-276800</v>
      </c>
      <c r="R35" s="22">
        <f>-'Consolidated data'!R35</f>
        <v>-289300</v>
      </c>
      <c r="S35" s="22">
        <f>-'Consolidated data'!S35</f>
        <v>-309060</v>
      </c>
      <c r="T35" s="22">
        <f>-'Consolidated data'!T35</f>
        <v>-314160</v>
      </c>
      <c r="U35" s="22">
        <f>-'Consolidated data'!U35</f>
        <v>-230930</v>
      </c>
      <c r="V35" s="22">
        <f>-'Consolidated data'!V35</f>
        <v>-216000</v>
      </c>
      <c r="W35" s="22">
        <f>-'Consolidated data'!W35</f>
        <v>-200070</v>
      </c>
      <c r="X35" s="22">
        <f>-'Consolidated data'!X35</f>
        <v>-232200</v>
      </c>
      <c r="Y35" s="22">
        <f>-'Consolidated data'!Y35</f>
        <v>-262800</v>
      </c>
    </row>
    <row r="36" spans="1:25" x14ac:dyDescent="0.15">
      <c r="A36" s="5" t="s">
        <v>90</v>
      </c>
      <c r="B36" s="11" t="s">
        <v>190</v>
      </c>
      <c r="C36" s="16" t="s">
        <v>36</v>
      </c>
      <c r="D36" t="s">
        <v>24</v>
      </c>
      <c r="E36" s="22">
        <v>12370</v>
      </c>
      <c r="F36" s="22">
        <v>13250</v>
      </c>
      <c r="G36" s="22">
        <v>13530</v>
      </c>
      <c r="H36" s="22">
        <v>13810</v>
      </c>
      <c r="I36" s="22">
        <v>14230</v>
      </c>
      <c r="J36" s="22">
        <v>13950</v>
      </c>
      <c r="K36" s="22">
        <v>13090</v>
      </c>
      <c r="L36" s="22">
        <v>13120</v>
      </c>
      <c r="M36" s="22">
        <v>13280</v>
      </c>
      <c r="N36" s="22">
        <v>13160</v>
      </c>
      <c r="O36" s="22">
        <v>11770</v>
      </c>
      <c r="P36" s="22">
        <v>11580</v>
      </c>
      <c r="Q36" s="22">
        <v>11070</v>
      </c>
      <c r="R36" s="22">
        <v>9720</v>
      </c>
      <c r="S36" s="22">
        <v>8830</v>
      </c>
      <c r="T36" s="22">
        <v>7330</v>
      </c>
      <c r="U36" s="22">
        <v>7580</v>
      </c>
      <c r="V36" s="22">
        <v>9630</v>
      </c>
      <c r="W36" s="22">
        <v>7400</v>
      </c>
      <c r="X36" s="22">
        <v>7690</v>
      </c>
      <c r="Y36" s="22">
        <v>8460</v>
      </c>
    </row>
    <row r="37" spans="1:25" x14ac:dyDescent="0.15">
      <c r="A37" s="5" t="s">
        <v>90</v>
      </c>
      <c r="B37" s="11" t="s">
        <v>190</v>
      </c>
      <c r="C37" s="16" t="s">
        <v>36</v>
      </c>
      <c r="D37" t="s">
        <v>25</v>
      </c>
      <c r="E37" s="22">
        <v>11690</v>
      </c>
      <c r="F37" s="22">
        <v>12410</v>
      </c>
      <c r="G37" s="22">
        <v>12890</v>
      </c>
      <c r="H37" s="22">
        <v>13530</v>
      </c>
      <c r="I37" s="22">
        <v>12730</v>
      </c>
      <c r="J37" s="22">
        <v>10040</v>
      </c>
      <c r="K37" s="22">
        <v>9040</v>
      </c>
      <c r="L37" s="22">
        <v>9440</v>
      </c>
      <c r="M37" s="22">
        <v>8990</v>
      </c>
      <c r="N37" s="22">
        <v>11040</v>
      </c>
      <c r="O37" s="22">
        <v>12290</v>
      </c>
      <c r="P37" s="22">
        <v>13230</v>
      </c>
      <c r="Q37" s="22">
        <v>16190</v>
      </c>
      <c r="R37" s="22">
        <v>15380</v>
      </c>
      <c r="S37" s="22">
        <v>13000</v>
      </c>
      <c r="T37" s="22">
        <v>9290</v>
      </c>
      <c r="U37" s="22">
        <v>7250</v>
      </c>
      <c r="V37" s="22">
        <v>8790</v>
      </c>
      <c r="W37" s="22">
        <v>9620</v>
      </c>
      <c r="X37" s="58">
        <v>11920</v>
      </c>
      <c r="Y37" s="22">
        <v>12560</v>
      </c>
    </row>
    <row r="38" spans="1:25" x14ac:dyDescent="0.15">
      <c r="A38" s="5" t="s">
        <v>90</v>
      </c>
      <c r="B38" s="11" t="s">
        <v>190</v>
      </c>
      <c r="C38" s="16" t="s">
        <v>36</v>
      </c>
      <c r="D38" t="s">
        <v>47</v>
      </c>
      <c r="E38" s="22">
        <v>4420</v>
      </c>
      <c r="F38" s="22">
        <v>4410</v>
      </c>
      <c r="G38" s="22">
        <v>4200</v>
      </c>
      <c r="H38" s="22">
        <v>2950</v>
      </c>
      <c r="I38" s="22">
        <v>4080</v>
      </c>
      <c r="J38" s="22">
        <v>3200</v>
      </c>
      <c r="K38" s="22">
        <v>2840</v>
      </c>
      <c r="L38" s="22">
        <v>2030</v>
      </c>
      <c r="M38" s="22">
        <v>2790</v>
      </c>
      <c r="N38" s="22">
        <v>4480</v>
      </c>
      <c r="O38" s="22">
        <v>4770</v>
      </c>
      <c r="P38" s="22">
        <v>3340</v>
      </c>
      <c r="Q38" s="22">
        <v>10720</v>
      </c>
      <c r="R38" s="22">
        <v>4390</v>
      </c>
      <c r="S38" s="22">
        <v>6250</v>
      </c>
      <c r="T38" s="22">
        <v>5290</v>
      </c>
      <c r="U38" s="22">
        <v>170</v>
      </c>
      <c r="V38" s="22">
        <v>3150</v>
      </c>
      <c r="W38" s="22">
        <v>4320</v>
      </c>
      <c r="X38" s="58">
        <v>5670</v>
      </c>
      <c r="Y38" s="22">
        <v>4440</v>
      </c>
    </row>
    <row r="39" spans="1:25" x14ac:dyDescent="0.15">
      <c r="A39" s="5" t="s">
        <v>90</v>
      </c>
      <c r="B39" s="11" t="s">
        <v>190</v>
      </c>
      <c r="C39" s="16" t="s">
        <v>36</v>
      </c>
      <c r="D39" t="s">
        <v>26</v>
      </c>
      <c r="E39" s="22">
        <v>1350</v>
      </c>
      <c r="F39" s="22">
        <v>1360</v>
      </c>
      <c r="G39" s="22">
        <v>1370</v>
      </c>
      <c r="H39" s="22">
        <v>1470</v>
      </c>
      <c r="I39" s="22">
        <v>1460</v>
      </c>
      <c r="J39" s="22">
        <v>1470</v>
      </c>
      <c r="K39" s="22">
        <v>1550</v>
      </c>
      <c r="L39" s="22">
        <v>1600</v>
      </c>
      <c r="M39" s="22">
        <v>1800</v>
      </c>
      <c r="N39" s="22">
        <v>2070</v>
      </c>
      <c r="O39" s="22">
        <v>2020</v>
      </c>
      <c r="P39" s="22">
        <v>2190</v>
      </c>
      <c r="Q39" s="22">
        <v>2270</v>
      </c>
      <c r="R39" s="22">
        <v>2190</v>
      </c>
      <c r="S39" s="22">
        <v>2670</v>
      </c>
      <c r="T39" s="22">
        <v>3760</v>
      </c>
      <c r="U39" s="22">
        <v>3040</v>
      </c>
      <c r="V39" s="22">
        <v>3540</v>
      </c>
      <c r="W39" s="22">
        <v>4250</v>
      </c>
      <c r="X39" s="58">
        <v>3640</v>
      </c>
      <c r="Y39" s="22">
        <v>3170</v>
      </c>
    </row>
    <row r="40" spans="1:25" x14ac:dyDescent="0.15">
      <c r="A40" s="5" t="s">
        <v>90</v>
      </c>
      <c r="B40" s="11" t="s">
        <v>190</v>
      </c>
      <c r="C40" s="4" t="s">
        <v>27</v>
      </c>
      <c r="D40" s="4" t="s">
        <v>82</v>
      </c>
      <c r="E40" s="23">
        <v>29830</v>
      </c>
      <c r="F40" s="23">
        <v>31440</v>
      </c>
      <c r="G40" s="23">
        <v>31990</v>
      </c>
      <c r="H40" s="23">
        <v>31760</v>
      </c>
      <c r="I40" s="23">
        <v>32510</v>
      </c>
      <c r="J40" s="23">
        <v>28670</v>
      </c>
      <c r="K40" s="23">
        <v>26510</v>
      </c>
      <c r="L40" s="23">
        <v>26180</v>
      </c>
      <c r="M40" s="23">
        <v>26850</v>
      </c>
      <c r="N40" s="23">
        <v>30750</v>
      </c>
      <c r="O40" s="23">
        <v>30850</v>
      </c>
      <c r="P40" s="23">
        <v>30340</v>
      </c>
      <c r="Q40" s="23">
        <v>40250</v>
      </c>
      <c r="R40" s="23">
        <v>31680</v>
      </c>
      <c r="S40" s="23">
        <v>30750</v>
      </c>
      <c r="T40" s="23">
        <v>25670</v>
      </c>
      <c r="U40" s="23">
        <v>18040</v>
      </c>
      <c r="V40" s="23">
        <v>25110</v>
      </c>
      <c r="W40" s="23">
        <v>25580</v>
      </c>
      <c r="X40" s="23">
        <v>28920</v>
      </c>
      <c r="Y40" s="23">
        <v>28630</v>
      </c>
    </row>
    <row r="41" spans="1:25" x14ac:dyDescent="0.15">
      <c r="A41" s="5" t="s">
        <v>90</v>
      </c>
      <c r="B41" s="11" t="s">
        <v>190</v>
      </c>
      <c r="C41" s="16" t="s">
        <v>37</v>
      </c>
      <c r="D41" t="s">
        <v>155</v>
      </c>
      <c r="E41" s="22">
        <v>24850</v>
      </c>
      <c r="F41" s="22">
        <v>27110</v>
      </c>
      <c r="G41" s="22">
        <v>39490</v>
      </c>
      <c r="H41" s="22">
        <v>50620</v>
      </c>
      <c r="I41" s="22">
        <v>51280</v>
      </c>
      <c r="J41" s="22">
        <v>35970</v>
      </c>
      <c r="K41" s="22">
        <v>26520</v>
      </c>
      <c r="L41" s="22">
        <v>25840</v>
      </c>
      <c r="M41" s="22">
        <v>30910</v>
      </c>
      <c r="N41" s="22">
        <v>39740</v>
      </c>
      <c r="O41" s="22">
        <v>44960</v>
      </c>
      <c r="P41" s="22">
        <v>48170</v>
      </c>
      <c r="Q41" s="22">
        <v>55670</v>
      </c>
      <c r="R41" s="22">
        <v>59550</v>
      </c>
      <c r="S41" s="22">
        <v>58670</v>
      </c>
      <c r="T41" s="22">
        <v>36210</v>
      </c>
      <c r="U41" s="22">
        <v>640</v>
      </c>
      <c r="V41" s="22">
        <v>55360</v>
      </c>
      <c r="W41" s="22">
        <v>97780</v>
      </c>
      <c r="X41" s="58">
        <v>69890</v>
      </c>
      <c r="Y41" s="22">
        <v>55030</v>
      </c>
    </row>
    <row r="42" spans="1:25" x14ac:dyDescent="0.15">
      <c r="A42" s="5" t="s">
        <v>90</v>
      </c>
      <c r="B42" s="11" t="s">
        <v>190</v>
      </c>
      <c r="C42" s="16" t="s">
        <v>37</v>
      </c>
      <c r="D42" s="57" t="s">
        <v>48</v>
      </c>
      <c r="E42" s="22">
        <v>3790</v>
      </c>
      <c r="F42" s="22">
        <v>4870</v>
      </c>
      <c r="G42" s="22">
        <v>9390</v>
      </c>
      <c r="H42" s="22">
        <v>14980</v>
      </c>
      <c r="I42" s="22">
        <v>18540</v>
      </c>
      <c r="J42" s="22">
        <v>8650</v>
      </c>
      <c r="K42" s="22">
        <v>4970</v>
      </c>
      <c r="L42" s="22">
        <v>4600</v>
      </c>
      <c r="M42" s="22">
        <v>3750</v>
      </c>
      <c r="N42" s="22">
        <v>4460</v>
      </c>
      <c r="O42" s="22">
        <v>5420</v>
      </c>
      <c r="P42" s="22">
        <v>6710</v>
      </c>
      <c r="Q42" s="22">
        <v>7260</v>
      </c>
      <c r="R42" s="22">
        <v>9180</v>
      </c>
      <c r="S42" s="22">
        <v>10630</v>
      </c>
      <c r="T42" s="22">
        <v>4360</v>
      </c>
      <c r="U42" s="22">
        <v>60</v>
      </c>
      <c r="V42" s="22">
        <v>10920</v>
      </c>
      <c r="W42" s="22">
        <v>14470</v>
      </c>
      <c r="X42" s="58">
        <v>7110</v>
      </c>
      <c r="Y42" s="22">
        <v>2910</v>
      </c>
    </row>
    <row r="43" spans="1:25" x14ac:dyDescent="0.15">
      <c r="A43" s="5" t="s">
        <v>90</v>
      </c>
      <c r="B43" s="11" t="s">
        <v>190</v>
      </c>
      <c r="C43" s="16" t="s">
        <v>37</v>
      </c>
      <c r="D43" s="57" t="s">
        <v>28</v>
      </c>
      <c r="E43" s="22">
        <v>11440</v>
      </c>
      <c r="F43" s="22">
        <v>14830</v>
      </c>
      <c r="G43" s="22">
        <v>20110</v>
      </c>
      <c r="H43" s="22">
        <v>23690</v>
      </c>
      <c r="I43" s="22">
        <v>22720</v>
      </c>
      <c r="J43" s="22">
        <v>18870</v>
      </c>
      <c r="K43" s="22">
        <v>14370</v>
      </c>
      <c r="L43" s="22">
        <v>14340</v>
      </c>
      <c r="M43" s="22">
        <v>20460</v>
      </c>
      <c r="N43" s="22">
        <v>27380</v>
      </c>
      <c r="O43" s="22">
        <v>31120</v>
      </c>
      <c r="P43" s="22">
        <v>32050</v>
      </c>
      <c r="Q43" s="22">
        <v>36900</v>
      </c>
      <c r="R43" s="22">
        <v>38680</v>
      </c>
      <c r="S43" s="22">
        <v>37440</v>
      </c>
      <c r="T43" s="22">
        <v>24240</v>
      </c>
      <c r="U43" s="22">
        <v>320</v>
      </c>
      <c r="V43" s="22">
        <v>37240</v>
      </c>
      <c r="W43" s="22">
        <v>63190</v>
      </c>
      <c r="X43" s="58">
        <v>50150</v>
      </c>
      <c r="Y43" s="22">
        <v>45620</v>
      </c>
    </row>
    <row r="44" spans="1:25" x14ac:dyDescent="0.15">
      <c r="A44" s="5" t="s">
        <v>90</v>
      </c>
      <c r="B44" s="11" t="s">
        <v>190</v>
      </c>
      <c r="C44" s="16" t="s">
        <v>37</v>
      </c>
      <c r="D44" s="57" t="s">
        <v>29</v>
      </c>
      <c r="E44" s="22">
        <v>9620</v>
      </c>
      <c r="F44" s="22">
        <v>7410</v>
      </c>
      <c r="G44" s="22">
        <v>9980</v>
      </c>
      <c r="H44" s="22">
        <v>11950</v>
      </c>
      <c r="I44" s="22">
        <v>10020</v>
      </c>
      <c r="J44" s="22">
        <v>8450</v>
      </c>
      <c r="K44" s="22">
        <v>7180</v>
      </c>
      <c r="L44" s="22">
        <v>6910</v>
      </c>
      <c r="M44" s="22">
        <v>6700</v>
      </c>
      <c r="N44" s="22">
        <v>7900</v>
      </c>
      <c r="O44" s="22">
        <v>8420</v>
      </c>
      <c r="P44" s="22">
        <v>9410</v>
      </c>
      <c r="Q44" s="22">
        <v>11510</v>
      </c>
      <c r="R44" s="22">
        <v>11680</v>
      </c>
      <c r="S44" s="22">
        <v>10600</v>
      </c>
      <c r="T44" s="22">
        <v>7600</v>
      </c>
      <c r="U44" s="22">
        <v>260</v>
      </c>
      <c r="V44" s="22">
        <v>7190</v>
      </c>
      <c r="W44" s="22">
        <v>20120</v>
      </c>
      <c r="X44" s="58">
        <v>12630</v>
      </c>
      <c r="Y44" s="22">
        <v>6500</v>
      </c>
    </row>
    <row r="45" spans="1:25" x14ac:dyDescent="0.15">
      <c r="A45" s="5" t="s">
        <v>90</v>
      </c>
      <c r="B45" s="11" t="s">
        <v>190</v>
      </c>
      <c r="C45" s="16" t="s">
        <v>37</v>
      </c>
      <c r="D45" t="s">
        <v>30</v>
      </c>
      <c r="E45" s="22">
        <v>6330</v>
      </c>
      <c r="F45" s="22">
        <v>7820</v>
      </c>
      <c r="G45" s="22">
        <v>9590</v>
      </c>
      <c r="H45" s="22">
        <v>11790</v>
      </c>
      <c r="I45" s="22">
        <v>10410</v>
      </c>
      <c r="J45" s="22">
        <v>7500</v>
      </c>
      <c r="K45" s="22">
        <v>10990</v>
      </c>
      <c r="L45" s="22">
        <v>12860</v>
      </c>
      <c r="M45" s="22">
        <v>13030</v>
      </c>
      <c r="N45" s="22">
        <v>11900</v>
      </c>
      <c r="O45" s="22">
        <v>12100</v>
      </c>
      <c r="P45" s="22">
        <v>12900</v>
      </c>
      <c r="Q45" s="22">
        <v>14100</v>
      </c>
      <c r="R45" s="22">
        <v>11380</v>
      </c>
      <c r="S45" s="22">
        <v>13780</v>
      </c>
      <c r="T45" s="22">
        <v>9430</v>
      </c>
      <c r="U45" s="22">
        <v>4560</v>
      </c>
      <c r="V45" s="22">
        <v>9880</v>
      </c>
      <c r="W45" s="22">
        <v>18290</v>
      </c>
      <c r="X45" s="58">
        <v>16330</v>
      </c>
      <c r="Y45" s="22">
        <v>14560</v>
      </c>
    </row>
    <row r="46" spans="1:25" x14ac:dyDescent="0.15">
      <c r="A46" s="5" t="s">
        <v>90</v>
      </c>
      <c r="B46" s="11" t="s">
        <v>190</v>
      </c>
      <c r="C46" s="16" t="s">
        <v>37</v>
      </c>
      <c r="D46" t="s">
        <v>31</v>
      </c>
      <c r="E46" s="22">
        <v>7060</v>
      </c>
      <c r="F46" s="22">
        <v>9020</v>
      </c>
      <c r="G46" s="22">
        <v>10700</v>
      </c>
      <c r="H46" s="22">
        <v>13020</v>
      </c>
      <c r="I46" s="22">
        <v>13980</v>
      </c>
      <c r="J46" s="22">
        <v>12840</v>
      </c>
      <c r="K46" s="22">
        <v>15560</v>
      </c>
      <c r="L46" s="22">
        <v>15990</v>
      </c>
      <c r="M46" s="22">
        <v>17750</v>
      </c>
      <c r="N46" s="22">
        <v>17560</v>
      </c>
      <c r="O46" s="22">
        <v>17310</v>
      </c>
      <c r="P46" s="22">
        <v>18070</v>
      </c>
      <c r="Q46" s="22">
        <v>19440</v>
      </c>
      <c r="R46" s="22">
        <v>19270</v>
      </c>
      <c r="S46" s="22">
        <v>17700</v>
      </c>
      <c r="T46" s="22">
        <v>15890</v>
      </c>
      <c r="U46" s="22">
        <v>560</v>
      </c>
      <c r="V46" s="22">
        <v>7600</v>
      </c>
      <c r="W46" s="22">
        <v>26210</v>
      </c>
      <c r="X46" s="58">
        <v>28240</v>
      </c>
      <c r="Y46" s="22">
        <v>25240</v>
      </c>
    </row>
    <row r="47" spans="1:25" x14ac:dyDescent="0.15">
      <c r="A47" s="5" t="s">
        <v>90</v>
      </c>
      <c r="B47" s="11" t="s">
        <v>190</v>
      </c>
      <c r="C47" s="16" t="s">
        <v>37</v>
      </c>
      <c r="D47" t="s">
        <v>32</v>
      </c>
      <c r="E47" s="22">
        <v>15530</v>
      </c>
      <c r="F47" s="22">
        <v>14910</v>
      </c>
      <c r="G47" s="22">
        <v>15530</v>
      </c>
      <c r="H47" s="22">
        <v>20600</v>
      </c>
      <c r="I47" s="22">
        <v>17330</v>
      </c>
      <c r="J47" s="22">
        <v>15430</v>
      </c>
      <c r="K47" s="22">
        <v>15470</v>
      </c>
      <c r="L47" s="22">
        <v>15160</v>
      </c>
      <c r="M47" s="22">
        <v>18980</v>
      </c>
      <c r="N47" s="22">
        <v>16700</v>
      </c>
      <c r="O47" s="22">
        <v>18280</v>
      </c>
      <c r="P47" s="22">
        <v>21450</v>
      </c>
      <c r="Q47" s="22">
        <v>27310</v>
      </c>
      <c r="R47" s="22">
        <v>30860</v>
      </c>
      <c r="S47" s="22">
        <v>33820</v>
      </c>
      <c r="T47" s="22">
        <v>40660</v>
      </c>
      <c r="U47" s="22">
        <v>3700</v>
      </c>
      <c r="V47" s="22">
        <v>16250</v>
      </c>
      <c r="W47" s="22">
        <v>40230</v>
      </c>
      <c r="X47" s="58">
        <v>33440</v>
      </c>
      <c r="Y47" s="22">
        <v>19600</v>
      </c>
    </row>
    <row r="48" spans="1:25" x14ac:dyDescent="0.15">
      <c r="A48" s="5" t="s">
        <v>90</v>
      </c>
      <c r="B48" s="11" t="s">
        <v>190</v>
      </c>
      <c r="C48" s="16" t="s">
        <v>37</v>
      </c>
      <c r="D48" t="s">
        <v>33</v>
      </c>
      <c r="E48" s="22">
        <v>3070</v>
      </c>
      <c r="F48" s="22">
        <v>2540</v>
      </c>
      <c r="G48" s="22">
        <v>2390</v>
      </c>
      <c r="H48" s="22">
        <v>2550</v>
      </c>
      <c r="I48" s="22">
        <v>1720</v>
      </c>
      <c r="J48" s="22">
        <v>1780</v>
      </c>
      <c r="K48" s="22">
        <v>1950</v>
      </c>
      <c r="L48" s="22">
        <v>2030</v>
      </c>
      <c r="M48" s="22">
        <v>2160</v>
      </c>
      <c r="N48" s="22">
        <v>2470</v>
      </c>
      <c r="O48" s="22">
        <v>2540</v>
      </c>
      <c r="P48" s="22">
        <v>2830</v>
      </c>
      <c r="Q48" s="22">
        <v>3540</v>
      </c>
      <c r="R48" s="22">
        <v>4090</v>
      </c>
      <c r="S48" s="22">
        <v>4420</v>
      </c>
      <c r="T48" s="22">
        <v>4880</v>
      </c>
      <c r="U48" s="22">
        <v>4180</v>
      </c>
      <c r="V48" s="22">
        <v>8910</v>
      </c>
      <c r="W48" s="22">
        <v>13340</v>
      </c>
      <c r="X48" s="58">
        <v>11910</v>
      </c>
      <c r="Y48" s="22">
        <v>7540</v>
      </c>
    </row>
    <row r="49" spans="1:25" x14ac:dyDescent="0.15">
      <c r="A49" s="5" t="s">
        <v>90</v>
      </c>
      <c r="B49" s="11" t="s">
        <v>190</v>
      </c>
      <c r="C49" s="4" t="s">
        <v>34</v>
      </c>
      <c r="D49" s="4" t="s">
        <v>82</v>
      </c>
      <c r="E49" s="23">
        <v>56840</v>
      </c>
      <c r="F49" s="23">
        <v>61400</v>
      </c>
      <c r="G49" s="23">
        <v>77690</v>
      </c>
      <c r="H49" s="23">
        <v>98580</v>
      </c>
      <c r="I49" s="23">
        <v>94720</v>
      </c>
      <c r="J49" s="23">
        <v>73530</v>
      </c>
      <c r="K49" s="23">
        <v>70500</v>
      </c>
      <c r="L49" s="23">
        <v>71880</v>
      </c>
      <c r="M49" s="23">
        <v>82830</v>
      </c>
      <c r="N49" s="23">
        <v>88360</v>
      </c>
      <c r="O49" s="23">
        <v>95180</v>
      </c>
      <c r="P49" s="23">
        <v>103420</v>
      </c>
      <c r="Q49" s="23">
        <v>120050</v>
      </c>
      <c r="R49" s="23">
        <v>125150</v>
      </c>
      <c r="S49" s="23">
        <v>128380</v>
      </c>
      <c r="T49" s="23">
        <v>107060</v>
      </c>
      <c r="U49" s="23">
        <v>13640</v>
      </c>
      <c r="V49" s="23">
        <v>97990</v>
      </c>
      <c r="W49" s="23">
        <v>195850</v>
      </c>
      <c r="X49" s="23">
        <v>159810</v>
      </c>
      <c r="Y49" s="23">
        <v>121970</v>
      </c>
    </row>
    <row r="50" spans="1:25" x14ac:dyDescent="0.15">
      <c r="A50" s="5" t="s">
        <v>90</v>
      </c>
      <c r="B50" s="11" t="s">
        <v>190</v>
      </c>
      <c r="C50" s="5" t="s">
        <v>55</v>
      </c>
      <c r="D50" s="5" t="s">
        <v>55</v>
      </c>
      <c r="E50" s="22">
        <v>11140</v>
      </c>
      <c r="F50" s="22">
        <v>10870</v>
      </c>
      <c r="G50" s="22">
        <v>11200</v>
      </c>
      <c r="H50" s="22">
        <v>11370</v>
      </c>
      <c r="I50" s="22">
        <v>10090</v>
      </c>
      <c r="J50" s="22">
        <v>9490</v>
      </c>
      <c r="K50" s="22">
        <v>12400</v>
      </c>
      <c r="L50" s="22">
        <v>11680</v>
      </c>
      <c r="M50" s="22">
        <v>11310</v>
      </c>
      <c r="N50" s="22">
        <v>8930</v>
      </c>
      <c r="O50" s="22">
        <v>7740</v>
      </c>
      <c r="P50" s="22">
        <v>9230</v>
      </c>
      <c r="Q50" s="22">
        <v>8730</v>
      </c>
      <c r="R50" s="22">
        <v>7300</v>
      </c>
      <c r="S50" s="22">
        <v>7130</v>
      </c>
      <c r="T50" s="22">
        <v>5110</v>
      </c>
      <c r="U50" s="22">
        <v>7460</v>
      </c>
      <c r="V50" s="22">
        <v>5370</v>
      </c>
      <c r="W50" s="22">
        <v>8380</v>
      </c>
      <c r="X50" s="58">
        <v>9780</v>
      </c>
      <c r="Y50" s="22">
        <v>10050</v>
      </c>
    </row>
    <row r="51" spans="1:25" x14ac:dyDescent="0.15">
      <c r="A51" s="5" t="s">
        <v>90</v>
      </c>
      <c r="B51" s="11" t="s">
        <v>190</v>
      </c>
      <c r="C51" s="5" t="s">
        <v>35</v>
      </c>
      <c r="D51" s="5" t="s">
        <v>35</v>
      </c>
      <c r="E51" s="22">
        <v>23860</v>
      </c>
      <c r="F51" s="22">
        <v>25190</v>
      </c>
      <c r="G51" s="22">
        <v>26070</v>
      </c>
      <c r="H51" s="22">
        <v>26170</v>
      </c>
      <c r="I51" s="22">
        <v>27840</v>
      </c>
      <c r="J51" s="22">
        <v>28130</v>
      </c>
      <c r="K51" s="22">
        <v>28420</v>
      </c>
      <c r="L51" s="22">
        <v>27090</v>
      </c>
      <c r="M51" s="22">
        <v>27520</v>
      </c>
      <c r="N51" s="22">
        <v>25750</v>
      </c>
      <c r="O51" s="22">
        <v>25690</v>
      </c>
      <c r="P51" s="22">
        <v>26460</v>
      </c>
      <c r="Q51" s="22">
        <v>27580</v>
      </c>
      <c r="R51" s="22">
        <v>26370</v>
      </c>
      <c r="S51" s="22">
        <v>27080</v>
      </c>
      <c r="T51" s="22">
        <v>33840</v>
      </c>
      <c r="U51" s="22">
        <v>31060</v>
      </c>
      <c r="V51" s="22">
        <v>23760</v>
      </c>
      <c r="W51" s="22">
        <v>20020</v>
      </c>
      <c r="X51" s="58">
        <v>21230</v>
      </c>
      <c r="Y51" s="22">
        <v>22080</v>
      </c>
    </row>
    <row r="52" spans="1:25" x14ac:dyDescent="0.15">
      <c r="A52" s="5" t="s">
        <v>90</v>
      </c>
      <c r="B52" s="11" t="s">
        <v>190</v>
      </c>
      <c r="C52" s="4" t="s">
        <v>54</v>
      </c>
      <c r="D52" s="4" t="s">
        <v>83</v>
      </c>
      <c r="E52" s="23">
        <v>125180</v>
      </c>
      <c r="F52" s="23">
        <v>132750</v>
      </c>
      <c r="G52" s="23">
        <v>150600</v>
      </c>
      <c r="H52" s="23">
        <v>170960</v>
      </c>
      <c r="I52" s="23">
        <v>169020</v>
      </c>
      <c r="J52" s="23">
        <v>144210</v>
      </c>
      <c r="K52" s="23">
        <v>141980</v>
      </c>
      <c r="L52" s="23">
        <v>140860</v>
      </c>
      <c r="M52" s="23">
        <v>152630</v>
      </c>
      <c r="N52" s="23">
        <v>155530</v>
      </c>
      <c r="O52" s="23">
        <v>160910</v>
      </c>
      <c r="P52" s="23">
        <v>170890</v>
      </c>
      <c r="Q52" s="23">
        <v>198300</v>
      </c>
      <c r="R52" s="23">
        <v>191450</v>
      </c>
      <c r="S52" s="23">
        <v>194270</v>
      </c>
      <c r="T52" s="23">
        <v>172430</v>
      </c>
      <c r="U52" s="23">
        <v>70530</v>
      </c>
      <c r="V52" s="23">
        <v>152870</v>
      </c>
      <c r="W52" s="23">
        <v>250040</v>
      </c>
      <c r="X52" s="23">
        <v>219740</v>
      </c>
      <c r="Y52" s="23">
        <v>182730</v>
      </c>
    </row>
    <row r="53" spans="1:25" x14ac:dyDescent="0.15">
      <c r="A53" s="5" t="s">
        <v>90</v>
      </c>
      <c r="B53" s="11" t="s">
        <v>191</v>
      </c>
      <c r="C53" s="16" t="s">
        <v>36</v>
      </c>
      <c r="D53" t="s">
        <v>24</v>
      </c>
      <c r="E53" s="22">
        <f>-'Consolidated data'!E53</f>
        <v>-1800</v>
      </c>
      <c r="F53" s="22">
        <f>-'Consolidated data'!F53</f>
        <v>-1900</v>
      </c>
      <c r="G53" s="22">
        <f>-'Consolidated data'!G53</f>
        <v>-1940</v>
      </c>
      <c r="H53" s="22">
        <f>-'Consolidated data'!H53</f>
        <v>-2020</v>
      </c>
      <c r="I53" s="22">
        <f>-'Consolidated data'!I53</f>
        <v>-2000</v>
      </c>
      <c r="J53" s="22">
        <f>-'Consolidated data'!J53</f>
        <v>-2210</v>
      </c>
      <c r="K53" s="22">
        <f>-'Consolidated data'!K53</f>
        <v>-2290</v>
      </c>
      <c r="L53" s="22">
        <f>-'Consolidated data'!L53</f>
        <v>-2220</v>
      </c>
      <c r="M53" s="22">
        <f>-'Consolidated data'!M53</f>
        <v>-2160</v>
      </c>
      <c r="N53" s="22">
        <f>-'Consolidated data'!N53</f>
        <v>-2060</v>
      </c>
      <c r="O53" s="22">
        <f>-'Consolidated data'!O53</f>
        <v>-2240</v>
      </c>
      <c r="P53" s="22">
        <f>-'Consolidated data'!P53</f>
        <v>-2150</v>
      </c>
      <c r="Q53" s="22">
        <f>-'Consolidated data'!Q53</f>
        <v>-2100</v>
      </c>
      <c r="R53" s="22">
        <f>-'Consolidated data'!R53</f>
        <v>-2210</v>
      </c>
      <c r="S53" s="22">
        <f>-'Consolidated data'!S53</f>
        <v>-2190</v>
      </c>
      <c r="T53" s="22">
        <f>-'Consolidated data'!T53</f>
        <v>-2520</v>
      </c>
      <c r="U53" s="22">
        <f>-'Consolidated data'!U53</f>
        <v>-1590</v>
      </c>
      <c r="V53" s="22">
        <f>-'Consolidated data'!V53</f>
        <v>-2650</v>
      </c>
      <c r="W53" s="22">
        <f>-'Consolidated data'!W53</f>
        <v>-2130</v>
      </c>
      <c r="X53" s="22">
        <f>-'Consolidated data'!X53</f>
        <v>-1870</v>
      </c>
      <c r="Y53" s="22">
        <f>-'Consolidated data'!Y53</f>
        <v>-1730</v>
      </c>
    </row>
    <row r="54" spans="1:25" x14ac:dyDescent="0.15">
      <c r="A54" s="5" t="s">
        <v>90</v>
      </c>
      <c r="B54" s="11" t="s">
        <v>191</v>
      </c>
      <c r="C54" s="16" t="s">
        <v>36</v>
      </c>
      <c r="D54" t="s">
        <v>25</v>
      </c>
      <c r="E54" s="22">
        <f>-'Consolidated data'!E54</f>
        <v>-2690</v>
      </c>
      <c r="F54" s="22">
        <f>-'Consolidated data'!F54</f>
        <v>-2880</v>
      </c>
      <c r="G54" s="22">
        <f>-'Consolidated data'!G54</f>
        <v>-2940</v>
      </c>
      <c r="H54" s="22">
        <f>-'Consolidated data'!H54</f>
        <v>-2940</v>
      </c>
      <c r="I54" s="22">
        <f>-'Consolidated data'!I54</f>
        <v>-2810</v>
      </c>
      <c r="J54" s="22">
        <f>-'Consolidated data'!J54</f>
        <v>-3250</v>
      </c>
      <c r="K54" s="22">
        <f>-'Consolidated data'!K54</f>
        <v>-2640</v>
      </c>
      <c r="L54" s="22">
        <f>-'Consolidated data'!L54</f>
        <v>-2570</v>
      </c>
      <c r="M54" s="22">
        <f>-'Consolidated data'!M54</f>
        <v>-2330</v>
      </c>
      <c r="N54" s="22">
        <f>-'Consolidated data'!N54</f>
        <v>-2430</v>
      </c>
      <c r="O54" s="22">
        <f>-'Consolidated data'!O54</f>
        <v>-2700</v>
      </c>
      <c r="P54" s="22">
        <f>-'Consolidated data'!P54</f>
        <v>-2590</v>
      </c>
      <c r="Q54" s="22">
        <f>-'Consolidated data'!Q54</f>
        <v>-2490</v>
      </c>
      <c r="R54" s="22">
        <f>-'Consolidated data'!R54</f>
        <v>-2680</v>
      </c>
      <c r="S54" s="22">
        <f>-'Consolidated data'!S54</f>
        <v>-2680</v>
      </c>
      <c r="T54" s="22">
        <f>-'Consolidated data'!T54</f>
        <v>-2820</v>
      </c>
      <c r="U54" s="22">
        <f>-'Consolidated data'!U54</f>
        <v>-2030</v>
      </c>
      <c r="V54" s="22">
        <f>-'Consolidated data'!V54</f>
        <v>-2660</v>
      </c>
      <c r="W54" s="22">
        <f>-'Consolidated data'!W54</f>
        <v>-1730</v>
      </c>
      <c r="X54" s="22">
        <f>-'Consolidated data'!X54</f>
        <v>-1560</v>
      </c>
      <c r="Y54" s="22">
        <f>-'Consolidated data'!Y54</f>
        <v>-1510</v>
      </c>
    </row>
    <row r="55" spans="1:25" x14ac:dyDescent="0.15">
      <c r="A55" s="5" t="s">
        <v>90</v>
      </c>
      <c r="B55" s="11" t="s">
        <v>191</v>
      </c>
      <c r="C55" s="16" t="s">
        <v>36</v>
      </c>
      <c r="D55" t="s">
        <v>47</v>
      </c>
      <c r="E55" s="22">
        <f>-'Consolidated data'!E55</f>
        <v>-100</v>
      </c>
      <c r="F55" s="22">
        <f>-'Consolidated data'!F55</f>
        <v>-80</v>
      </c>
      <c r="G55" s="22">
        <f>-'Consolidated data'!G55</f>
        <v>-60</v>
      </c>
      <c r="H55" s="22">
        <f>-'Consolidated data'!H55</f>
        <v>-50</v>
      </c>
      <c r="I55" s="22">
        <f>-'Consolidated data'!I55</f>
        <v>-20</v>
      </c>
      <c r="J55" s="22">
        <f>-'Consolidated data'!J55</f>
        <v>-50</v>
      </c>
      <c r="K55" s="22">
        <f>-'Consolidated data'!K55</f>
        <v>-50</v>
      </c>
      <c r="L55" s="22">
        <f>-'Consolidated data'!L55</f>
        <v>-60</v>
      </c>
      <c r="M55" s="22">
        <f>-'Consolidated data'!M55</f>
        <v>-70</v>
      </c>
      <c r="N55" s="22">
        <f>-'Consolidated data'!N55</f>
        <v>-70</v>
      </c>
      <c r="O55" s="22">
        <f>-'Consolidated data'!O55</f>
        <v>-60</v>
      </c>
      <c r="P55" s="22">
        <f>-'Consolidated data'!P55</f>
        <v>-60</v>
      </c>
      <c r="Q55" s="22">
        <f>-'Consolidated data'!Q55</f>
        <v>-60</v>
      </c>
      <c r="R55" s="22">
        <f>-'Consolidated data'!R55</f>
        <v>-60</v>
      </c>
      <c r="S55" s="22">
        <f>-'Consolidated data'!S55</f>
        <v>-70</v>
      </c>
      <c r="T55" s="22">
        <f>-'Consolidated data'!T55</f>
        <v>-50</v>
      </c>
      <c r="U55" s="22">
        <f>-'Consolidated data'!U55</f>
        <v>-40</v>
      </c>
      <c r="V55" s="22">
        <f>-'Consolidated data'!V55</f>
        <v>-50</v>
      </c>
      <c r="W55" s="22">
        <f>-'Consolidated data'!W55</f>
        <v>-40</v>
      </c>
      <c r="X55" s="22">
        <f>-'Consolidated data'!X55</f>
        <v>-60</v>
      </c>
      <c r="Y55" s="22">
        <f>-'Consolidated data'!Y55</f>
        <v>-70</v>
      </c>
    </row>
    <row r="56" spans="1:25" x14ac:dyDescent="0.15">
      <c r="A56" s="5" t="s">
        <v>90</v>
      </c>
      <c r="B56" s="11" t="s">
        <v>191</v>
      </c>
      <c r="C56" s="16" t="s">
        <v>36</v>
      </c>
      <c r="D56" t="s">
        <v>26</v>
      </c>
      <c r="E56" s="22">
        <f>-'Consolidated data'!E56</f>
        <v>-1990</v>
      </c>
      <c r="F56" s="22">
        <f>-'Consolidated data'!F56</f>
        <v>-1830</v>
      </c>
      <c r="G56" s="22">
        <f>-'Consolidated data'!G56</f>
        <v>-1850</v>
      </c>
      <c r="H56" s="22">
        <f>-'Consolidated data'!H56</f>
        <v>-1910</v>
      </c>
      <c r="I56" s="22">
        <f>-'Consolidated data'!I56</f>
        <v>-1670</v>
      </c>
      <c r="J56" s="22">
        <f>-'Consolidated data'!J56</f>
        <v>-2070</v>
      </c>
      <c r="K56" s="22">
        <f>-'Consolidated data'!K56</f>
        <v>-1990</v>
      </c>
      <c r="L56" s="22">
        <f>-'Consolidated data'!L56</f>
        <v>-2030</v>
      </c>
      <c r="M56" s="22">
        <f>-'Consolidated data'!M56</f>
        <v>-1980</v>
      </c>
      <c r="N56" s="22">
        <f>-'Consolidated data'!N56</f>
        <v>-2080</v>
      </c>
      <c r="O56" s="22">
        <f>-'Consolidated data'!O56</f>
        <v>-2400</v>
      </c>
      <c r="P56" s="22">
        <f>-'Consolidated data'!P56</f>
        <v>-2310</v>
      </c>
      <c r="Q56" s="22">
        <f>-'Consolidated data'!Q56</f>
        <v>-2460</v>
      </c>
      <c r="R56" s="22">
        <f>-'Consolidated data'!R56</f>
        <v>-2680</v>
      </c>
      <c r="S56" s="22">
        <f>-'Consolidated data'!S56</f>
        <v>-2950</v>
      </c>
      <c r="T56" s="22">
        <f>-'Consolidated data'!T56</f>
        <v>-3520</v>
      </c>
      <c r="U56" s="22">
        <f>-'Consolidated data'!U56</f>
        <v>-2570</v>
      </c>
      <c r="V56" s="22">
        <f>-'Consolidated data'!V56</f>
        <v>-4070</v>
      </c>
      <c r="W56" s="22">
        <f>-'Consolidated data'!W56</f>
        <v>-3630</v>
      </c>
      <c r="X56" s="22">
        <f>-'Consolidated data'!X56</f>
        <v>-3030</v>
      </c>
      <c r="Y56" s="22">
        <f>-'Consolidated data'!Y56</f>
        <v>-2980</v>
      </c>
    </row>
    <row r="57" spans="1:25" x14ac:dyDescent="0.15">
      <c r="A57" s="5" t="s">
        <v>90</v>
      </c>
      <c r="B57" s="11" t="s">
        <v>191</v>
      </c>
      <c r="C57" s="4" t="s">
        <v>27</v>
      </c>
      <c r="D57" s="4" t="s">
        <v>150</v>
      </c>
      <c r="E57" s="22">
        <f>-'Consolidated data'!E57</f>
        <v>-6590</v>
      </c>
      <c r="F57" s="22">
        <f>-'Consolidated data'!F57</f>
        <v>-6680</v>
      </c>
      <c r="G57" s="22">
        <f>-'Consolidated data'!G57</f>
        <v>-6800</v>
      </c>
      <c r="H57" s="22">
        <f>-'Consolidated data'!H57</f>
        <v>-6930</v>
      </c>
      <c r="I57" s="22">
        <f>-'Consolidated data'!I57</f>
        <v>-6510</v>
      </c>
      <c r="J57" s="22">
        <f>-'Consolidated data'!J57</f>
        <v>-7580</v>
      </c>
      <c r="K57" s="22">
        <f>-'Consolidated data'!K57</f>
        <v>-6980</v>
      </c>
      <c r="L57" s="22">
        <f>-'Consolidated data'!L57</f>
        <v>-6880</v>
      </c>
      <c r="M57" s="22">
        <f>-'Consolidated data'!M57</f>
        <v>-6540</v>
      </c>
      <c r="N57" s="22">
        <f>-'Consolidated data'!N57</f>
        <v>-6640</v>
      </c>
      <c r="O57" s="22">
        <f>-'Consolidated data'!O57</f>
        <v>-7400</v>
      </c>
      <c r="P57" s="22">
        <f>-'Consolidated data'!P57</f>
        <v>-7110</v>
      </c>
      <c r="Q57" s="22">
        <f>-'Consolidated data'!Q57</f>
        <v>-7110</v>
      </c>
      <c r="R57" s="22">
        <f>-'Consolidated data'!R57</f>
        <v>-7630</v>
      </c>
      <c r="S57" s="22">
        <f>-'Consolidated data'!S57</f>
        <v>-7890</v>
      </c>
      <c r="T57" s="22">
        <f>-'Consolidated data'!T57</f>
        <v>-8910</v>
      </c>
      <c r="U57" s="22">
        <f>-'Consolidated data'!U57</f>
        <v>-6220</v>
      </c>
      <c r="V57" s="22">
        <f>-'Consolidated data'!V57</f>
        <v>-9420</v>
      </c>
      <c r="W57" s="22">
        <f>-'Consolidated data'!W57</f>
        <v>-7520</v>
      </c>
      <c r="X57" s="22">
        <f>-'Consolidated data'!X57</f>
        <v>-6520</v>
      </c>
      <c r="Y57" s="22">
        <f>-'Consolidated data'!Y57</f>
        <v>-6290</v>
      </c>
    </row>
    <row r="58" spans="1:25" x14ac:dyDescent="0.15">
      <c r="A58" s="5" t="s">
        <v>90</v>
      </c>
      <c r="B58" s="11" t="s">
        <v>191</v>
      </c>
      <c r="C58" s="16" t="s">
        <v>37</v>
      </c>
      <c r="D58" t="s">
        <v>155</v>
      </c>
      <c r="E58" s="22">
        <f>-'Consolidated data'!E58</f>
        <v>-7620</v>
      </c>
      <c r="F58" s="22">
        <f>-'Consolidated data'!F58</f>
        <v>-8900</v>
      </c>
      <c r="G58" s="22">
        <f>-'Consolidated data'!G58</f>
        <v>-8560</v>
      </c>
      <c r="H58" s="22">
        <f>-'Consolidated data'!H58</f>
        <v>-9040</v>
      </c>
      <c r="I58" s="22">
        <f>-'Consolidated data'!I58</f>
        <v>-10970</v>
      </c>
      <c r="J58" s="22">
        <f>-'Consolidated data'!J58</f>
        <v>-14970</v>
      </c>
      <c r="K58" s="22">
        <f>-'Consolidated data'!K58</f>
        <v>-17930</v>
      </c>
      <c r="L58" s="22">
        <f>-'Consolidated data'!L58</f>
        <v>-16860</v>
      </c>
      <c r="M58" s="22">
        <f>-'Consolidated data'!M58</f>
        <v>-15660</v>
      </c>
      <c r="N58" s="22">
        <f>-'Consolidated data'!N58</f>
        <v>-15030</v>
      </c>
      <c r="O58" s="22">
        <f>-'Consolidated data'!O58</f>
        <v>-15310</v>
      </c>
      <c r="P58" s="22">
        <f>-'Consolidated data'!P58</f>
        <v>-15020</v>
      </c>
      <c r="Q58" s="22">
        <f>-'Consolidated data'!Q58</f>
        <v>-15930</v>
      </c>
      <c r="R58" s="22">
        <f>-'Consolidated data'!R58</f>
        <v>-20300</v>
      </c>
      <c r="S58" s="22">
        <f>-'Consolidated data'!S58</f>
        <v>-25740</v>
      </c>
      <c r="T58" s="22">
        <f>-'Consolidated data'!T58</f>
        <v>-39980</v>
      </c>
      <c r="U58" s="22">
        <f>-'Consolidated data'!U58</f>
        <v>-21430</v>
      </c>
      <c r="V58" s="22">
        <f>-'Consolidated data'!V58</f>
        <v>-10020</v>
      </c>
      <c r="W58" s="22">
        <f>-'Consolidated data'!W58</f>
        <v>-5900</v>
      </c>
      <c r="X58" s="22">
        <f>-'Consolidated data'!X58</f>
        <v>-13330</v>
      </c>
      <c r="Y58" s="22">
        <f>-'Consolidated data'!Y58</f>
        <v>-19080</v>
      </c>
    </row>
    <row r="59" spans="1:25" x14ac:dyDescent="0.15">
      <c r="A59" s="5" t="s">
        <v>90</v>
      </c>
      <c r="B59" s="11" t="s">
        <v>191</v>
      </c>
      <c r="C59" s="16" t="s">
        <v>37</v>
      </c>
      <c r="D59" s="57" t="s">
        <v>48</v>
      </c>
      <c r="E59" s="22">
        <f>-'Consolidated data'!E59</f>
        <v>-1580</v>
      </c>
      <c r="F59" s="22">
        <f>-'Consolidated data'!F59</f>
        <v>-1750</v>
      </c>
      <c r="G59" s="22">
        <f>-'Consolidated data'!G59</f>
        <v>-1840</v>
      </c>
      <c r="H59" s="22">
        <f>-'Consolidated data'!H59</f>
        <v>-2220</v>
      </c>
      <c r="I59" s="22">
        <f>-'Consolidated data'!I59</f>
        <v>-3040</v>
      </c>
      <c r="J59" s="22">
        <f>-'Consolidated data'!J59</f>
        <v>-4840</v>
      </c>
      <c r="K59" s="22">
        <f>-'Consolidated data'!K59</f>
        <v>-5550</v>
      </c>
      <c r="L59" s="22">
        <f>-'Consolidated data'!L59</f>
        <v>-4290</v>
      </c>
      <c r="M59" s="22">
        <f>-'Consolidated data'!M59</f>
        <v>-3910</v>
      </c>
      <c r="N59" s="22">
        <f>-'Consolidated data'!N59</f>
        <v>-3900</v>
      </c>
      <c r="O59" s="22">
        <f>-'Consolidated data'!O59</f>
        <v>-4100</v>
      </c>
      <c r="P59" s="22">
        <f>-'Consolidated data'!P59</f>
        <v>-4450</v>
      </c>
      <c r="Q59" s="22">
        <f>-'Consolidated data'!Q59</f>
        <v>-5100</v>
      </c>
      <c r="R59" s="22">
        <f>-'Consolidated data'!R59</f>
        <v>-6790</v>
      </c>
      <c r="S59" s="22">
        <f>-'Consolidated data'!S59</f>
        <v>-7710</v>
      </c>
      <c r="T59" s="22">
        <f>-'Consolidated data'!T59</f>
        <v>-10660</v>
      </c>
      <c r="U59" s="22">
        <f>-'Consolidated data'!U59</f>
        <v>-4790</v>
      </c>
      <c r="V59" s="22">
        <f>-'Consolidated data'!V59</f>
        <v>-3350</v>
      </c>
      <c r="W59" s="22">
        <f>-'Consolidated data'!W59</f>
        <v>-2090</v>
      </c>
      <c r="X59" s="22">
        <f>-'Consolidated data'!X59</f>
        <v>-3460</v>
      </c>
      <c r="Y59" s="22">
        <f>-'Consolidated data'!Y59</f>
        <v>-4780</v>
      </c>
    </row>
    <row r="60" spans="1:25" x14ac:dyDescent="0.15">
      <c r="A60" s="5" t="s">
        <v>90</v>
      </c>
      <c r="B60" s="11" t="s">
        <v>191</v>
      </c>
      <c r="C60" s="16" t="s">
        <v>37</v>
      </c>
      <c r="D60" s="57" t="s">
        <v>28</v>
      </c>
      <c r="E60" s="22">
        <f>-'Consolidated data'!E60</f>
        <v>-2780</v>
      </c>
      <c r="F60" s="22">
        <f>-'Consolidated data'!F60</f>
        <v>-4770</v>
      </c>
      <c r="G60" s="22">
        <f>-'Consolidated data'!G60</f>
        <v>-5200</v>
      </c>
      <c r="H60" s="22">
        <f>-'Consolidated data'!H60</f>
        <v>-5270</v>
      </c>
      <c r="I60" s="22">
        <f>-'Consolidated data'!I60</f>
        <v>-6200</v>
      </c>
      <c r="J60" s="22">
        <f>-'Consolidated data'!J60</f>
        <v>-8100</v>
      </c>
      <c r="K60" s="22">
        <f>-'Consolidated data'!K60</f>
        <v>-10200</v>
      </c>
      <c r="L60" s="22">
        <f>-'Consolidated data'!L60</f>
        <v>-10380</v>
      </c>
      <c r="M60" s="22">
        <f>-'Consolidated data'!M60</f>
        <v>-9420</v>
      </c>
      <c r="N60" s="22">
        <f>-'Consolidated data'!N60</f>
        <v>-8720</v>
      </c>
      <c r="O60" s="22">
        <f>-'Consolidated data'!O60</f>
        <v>-8390</v>
      </c>
      <c r="P60" s="22">
        <f>-'Consolidated data'!P60</f>
        <v>-7980</v>
      </c>
      <c r="Q60" s="22">
        <f>-'Consolidated data'!Q60</f>
        <v>-8270</v>
      </c>
      <c r="R60" s="22">
        <f>-'Consolidated data'!R60</f>
        <v>-10870</v>
      </c>
      <c r="S60" s="22">
        <f>-'Consolidated data'!S60</f>
        <v>-15290</v>
      </c>
      <c r="T60" s="22">
        <f>-'Consolidated data'!T60</f>
        <v>-25420</v>
      </c>
      <c r="U60" s="22">
        <f>-'Consolidated data'!U60</f>
        <v>-14630</v>
      </c>
      <c r="V60" s="22">
        <f>-'Consolidated data'!V60</f>
        <v>-5420</v>
      </c>
      <c r="W60" s="22">
        <f>-'Consolidated data'!W60</f>
        <v>-2890</v>
      </c>
      <c r="X60" s="22">
        <f>-'Consolidated data'!X60</f>
        <v>-8060</v>
      </c>
      <c r="Y60" s="22">
        <f>-'Consolidated data'!Y60</f>
        <v>-11960</v>
      </c>
    </row>
    <row r="61" spans="1:25" x14ac:dyDescent="0.15">
      <c r="A61" s="5" t="s">
        <v>90</v>
      </c>
      <c r="B61" s="11" t="s">
        <v>191</v>
      </c>
      <c r="C61" s="16" t="s">
        <v>37</v>
      </c>
      <c r="D61" s="57" t="s">
        <v>29</v>
      </c>
      <c r="E61" s="22">
        <f>-'Consolidated data'!E61</f>
        <v>-3270</v>
      </c>
      <c r="F61" s="22">
        <f>-'Consolidated data'!F61</f>
        <v>-2380</v>
      </c>
      <c r="G61" s="22">
        <f>-'Consolidated data'!G61</f>
        <v>-1520</v>
      </c>
      <c r="H61" s="22">
        <f>-'Consolidated data'!H61</f>
        <v>-1550</v>
      </c>
      <c r="I61" s="22">
        <f>-'Consolidated data'!I61</f>
        <v>-1730</v>
      </c>
      <c r="J61" s="22">
        <f>-'Consolidated data'!J61</f>
        <v>-2040</v>
      </c>
      <c r="K61" s="22">
        <f>-'Consolidated data'!K61</f>
        <v>-2180</v>
      </c>
      <c r="L61" s="22">
        <f>-'Consolidated data'!L61</f>
        <v>-2190</v>
      </c>
      <c r="M61" s="22">
        <f>-'Consolidated data'!M61</f>
        <v>-2330</v>
      </c>
      <c r="N61" s="22">
        <f>-'Consolidated data'!N61</f>
        <v>-2410</v>
      </c>
      <c r="O61" s="22">
        <f>-'Consolidated data'!O61</f>
        <v>-2820</v>
      </c>
      <c r="P61" s="22">
        <f>-'Consolidated data'!P61</f>
        <v>-2590</v>
      </c>
      <c r="Q61" s="22">
        <f>-'Consolidated data'!Q61</f>
        <v>-2570</v>
      </c>
      <c r="R61" s="22">
        <f>-'Consolidated data'!R61</f>
        <v>-2650</v>
      </c>
      <c r="S61" s="22">
        <f>-'Consolidated data'!S61</f>
        <v>-2750</v>
      </c>
      <c r="T61" s="22">
        <f>-'Consolidated data'!T61</f>
        <v>-3900</v>
      </c>
      <c r="U61" s="22">
        <f>-'Consolidated data'!U61</f>
        <v>-2000</v>
      </c>
      <c r="V61" s="22">
        <f>-'Consolidated data'!V61</f>
        <v>-1250</v>
      </c>
      <c r="W61" s="22">
        <f>-'Consolidated data'!W61</f>
        <v>-920</v>
      </c>
      <c r="X61" s="22">
        <f>-'Consolidated data'!X61</f>
        <v>-1810</v>
      </c>
      <c r="Y61" s="22">
        <f>-'Consolidated data'!Y61</f>
        <v>-2340</v>
      </c>
    </row>
    <row r="62" spans="1:25" x14ac:dyDescent="0.15">
      <c r="A62" s="5" t="s">
        <v>90</v>
      </c>
      <c r="B62" s="11" t="s">
        <v>191</v>
      </c>
      <c r="C62" s="16" t="s">
        <v>37</v>
      </c>
      <c r="D62" t="s">
        <v>30</v>
      </c>
      <c r="E62" s="22">
        <f>-'Consolidated data'!E62</f>
        <v>-3730</v>
      </c>
      <c r="F62" s="22">
        <f>-'Consolidated data'!F62</f>
        <v>-4360</v>
      </c>
      <c r="G62" s="22">
        <f>-'Consolidated data'!G62</f>
        <v>-4400</v>
      </c>
      <c r="H62" s="22">
        <f>-'Consolidated data'!H62</f>
        <v>-4350</v>
      </c>
      <c r="I62" s="22">
        <f>-'Consolidated data'!I62</f>
        <v>-5410</v>
      </c>
      <c r="J62" s="22">
        <f>-'Consolidated data'!J62</f>
        <v>-5440</v>
      </c>
      <c r="K62" s="22">
        <f>-'Consolidated data'!K62</f>
        <v>-4920</v>
      </c>
      <c r="L62" s="22">
        <f>-'Consolidated data'!L62</f>
        <v>-5250</v>
      </c>
      <c r="M62" s="22">
        <f>-'Consolidated data'!M62</f>
        <v>-6290</v>
      </c>
      <c r="N62" s="22">
        <f>-'Consolidated data'!N62</f>
        <v>-7020</v>
      </c>
      <c r="O62" s="22">
        <f>-'Consolidated data'!O62</f>
        <v>-6900</v>
      </c>
      <c r="P62" s="22">
        <f>-'Consolidated data'!P62</f>
        <v>-6430</v>
      </c>
      <c r="Q62" s="22">
        <f>-'Consolidated data'!Q62</f>
        <v>-6370</v>
      </c>
      <c r="R62" s="22">
        <f>-'Consolidated data'!R62</f>
        <v>-6640</v>
      </c>
      <c r="S62" s="22">
        <f>-'Consolidated data'!S62</f>
        <v>-7200</v>
      </c>
      <c r="T62" s="22">
        <f>-'Consolidated data'!T62</f>
        <v>-6640</v>
      </c>
      <c r="U62" s="22">
        <f>-'Consolidated data'!U62</f>
        <v>-4990</v>
      </c>
      <c r="V62" s="22">
        <f>-'Consolidated data'!V62</f>
        <v>-4220</v>
      </c>
      <c r="W62" s="22">
        <f>-'Consolidated data'!W62</f>
        <v>-2650</v>
      </c>
      <c r="X62" s="22">
        <f>-'Consolidated data'!X62</f>
        <v>-3310</v>
      </c>
      <c r="Y62" s="22">
        <f>-'Consolidated data'!Y62</f>
        <v>-4420</v>
      </c>
    </row>
    <row r="63" spans="1:25" x14ac:dyDescent="0.15">
      <c r="A63" s="5" t="s">
        <v>90</v>
      </c>
      <c r="B63" s="11" t="s">
        <v>191</v>
      </c>
      <c r="C63" s="16" t="s">
        <v>37</v>
      </c>
      <c r="D63" t="s">
        <v>31</v>
      </c>
      <c r="E63" s="22">
        <f>-'Consolidated data'!E63</f>
        <v>-1800</v>
      </c>
      <c r="F63" s="22">
        <f>-'Consolidated data'!F63</f>
        <v>-1380</v>
      </c>
      <c r="G63" s="22">
        <f>-'Consolidated data'!G63</f>
        <v>-1800</v>
      </c>
      <c r="H63" s="22">
        <f>-'Consolidated data'!H63</f>
        <v>-2770</v>
      </c>
      <c r="I63" s="22">
        <f>-'Consolidated data'!I63</f>
        <v>-3310</v>
      </c>
      <c r="J63" s="22">
        <f>-'Consolidated data'!J63</f>
        <v>-4250</v>
      </c>
      <c r="K63" s="22">
        <f>-'Consolidated data'!K63</f>
        <v>-4140</v>
      </c>
      <c r="L63" s="22">
        <f>-'Consolidated data'!L63</f>
        <v>-4060</v>
      </c>
      <c r="M63" s="22">
        <f>-'Consolidated data'!M63</f>
        <v>-5100</v>
      </c>
      <c r="N63" s="22">
        <f>-'Consolidated data'!N63</f>
        <v>-6890</v>
      </c>
      <c r="O63" s="22">
        <f>-'Consolidated data'!O63</f>
        <v>-7760</v>
      </c>
      <c r="P63" s="22">
        <f>-'Consolidated data'!P63</f>
        <v>-7640</v>
      </c>
      <c r="Q63" s="22">
        <f>-'Consolidated data'!Q63</f>
        <v>-7860</v>
      </c>
      <c r="R63" s="22">
        <f>-'Consolidated data'!R63</f>
        <v>-7260</v>
      </c>
      <c r="S63" s="22">
        <f>-'Consolidated data'!S63</f>
        <v>-8450</v>
      </c>
      <c r="T63" s="22">
        <f>-'Consolidated data'!T63</f>
        <v>-8630</v>
      </c>
      <c r="U63" s="22">
        <f>-'Consolidated data'!U63</f>
        <v>-2250</v>
      </c>
      <c r="V63" s="22">
        <f>-'Consolidated data'!V63</f>
        <v>-1590</v>
      </c>
      <c r="W63" s="22">
        <f>-'Consolidated data'!W63</f>
        <v>-950</v>
      </c>
      <c r="X63" s="22">
        <f>-'Consolidated data'!X63</f>
        <v>-3610</v>
      </c>
      <c r="Y63" s="22">
        <f>-'Consolidated data'!Y63</f>
        <v>-7840</v>
      </c>
    </row>
    <row r="64" spans="1:25" x14ac:dyDescent="0.15">
      <c r="A64" s="5" t="s">
        <v>90</v>
      </c>
      <c r="B64" s="11" t="s">
        <v>191</v>
      </c>
      <c r="C64" s="16" t="s">
        <v>37</v>
      </c>
      <c r="D64" t="s">
        <v>32</v>
      </c>
      <c r="E64" s="22">
        <f>-'Consolidated data'!E64</f>
        <v>-6040</v>
      </c>
      <c r="F64" s="22">
        <f>-'Consolidated data'!F64</f>
        <v>-6730</v>
      </c>
      <c r="G64" s="22">
        <f>-'Consolidated data'!G64</f>
        <v>-4710</v>
      </c>
      <c r="H64" s="22">
        <f>-'Consolidated data'!H64</f>
        <v>-9040</v>
      </c>
      <c r="I64" s="22">
        <f>-'Consolidated data'!I64</f>
        <v>-10460</v>
      </c>
      <c r="J64" s="22">
        <f>-'Consolidated data'!J64</f>
        <v>-7220</v>
      </c>
      <c r="K64" s="22">
        <f>-'Consolidated data'!K64</f>
        <v>-6750</v>
      </c>
      <c r="L64" s="22">
        <f>-'Consolidated data'!L64</f>
        <v>-5910</v>
      </c>
      <c r="M64" s="22">
        <f>-'Consolidated data'!M64</f>
        <v>-6830</v>
      </c>
      <c r="N64" s="22">
        <f>-'Consolidated data'!N64</f>
        <v>-4300</v>
      </c>
      <c r="O64" s="22">
        <f>-'Consolidated data'!O64</f>
        <v>-4460</v>
      </c>
      <c r="P64" s="22">
        <f>-'Consolidated data'!P64</f>
        <v>-5520</v>
      </c>
      <c r="Q64" s="22">
        <f>-'Consolidated data'!Q64</f>
        <v>-7410</v>
      </c>
      <c r="R64" s="22">
        <f>-'Consolidated data'!R64</f>
        <v>-7920</v>
      </c>
      <c r="S64" s="22">
        <f>-'Consolidated data'!S64</f>
        <v>-10320</v>
      </c>
      <c r="T64" s="22">
        <f>-'Consolidated data'!T64</f>
        <v>-6280</v>
      </c>
      <c r="U64" s="22">
        <f>-'Consolidated data'!U64</f>
        <v>-5320</v>
      </c>
      <c r="V64" s="22">
        <f>-'Consolidated data'!V64</f>
        <v>-5940</v>
      </c>
      <c r="W64" s="22">
        <f>-'Consolidated data'!W64</f>
        <v>-6510</v>
      </c>
      <c r="X64" s="22">
        <f>-'Consolidated data'!X64</f>
        <v>-6130</v>
      </c>
      <c r="Y64" s="22">
        <f>-'Consolidated data'!Y64</f>
        <v>-6320</v>
      </c>
    </row>
    <row r="65" spans="1:25" x14ac:dyDescent="0.15">
      <c r="A65" s="5" t="s">
        <v>90</v>
      </c>
      <c r="B65" s="11" t="s">
        <v>191</v>
      </c>
      <c r="C65" s="16" t="s">
        <v>37</v>
      </c>
      <c r="D65" t="s">
        <v>33</v>
      </c>
      <c r="E65" s="22">
        <f>-'Consolidated data'!E65</f>
        <v>-6840</v>
      </c>
      <c r="F65" s="22">
        <f>-'Consolidated data'!F65</f>
        <v>-5680</v>
      </c>
      <c r="G65" s="22">
        <f>-'Consolidated data'!G65</f>
        <v>-5040</v>
      </c>
      <c r="H65" s="22">
        <f>-'Consolidated data'!H65</f>
        <v>-4960</v>
      </c>
      <c r="I65" s="22">
        <f>-'Consolidated data'!I65</f>
        <v>-5660</v>
      </c>
      <c r="J65" s="22">
        <f>-'Consolidated data'!J65</f>
        <v>-6380</v>
      </c>
      <c r="K65" s="22">
        <f>-'Consolidated data'!K65</f>
        <v>-7450</v>
      </c>
      <c r="L65" s="22">
        <f>-'Consolidated data'!L65</f>
        <v>-6730</v>
      </c>
      <c r="M65" s="22">
        <f>-'Consolidated data'!M65</f>
        <v>-6820</v>
      </c>
      <c r="N65" s="22">
        <f>-'Consolidated data'!N65</f>
        <v>-7260</v>
      </c>
      <c r="O65" s="22">
        <f>-'Consolidated data'!O65</f>
        <v>-6910</v>
      </c>
      <c r="P65" s="22">
        <f>-'Consolidated data'!P65</f>
        <v>-7420</v>
      </c>
      <c r="Q65" s="22">
        <f>-'Consolidated data'!Q65</f>
        <v>-8480</v>
      </c>
      <c r="R65" s="22">
        <f>-'Consolidated data'!R65</f>
        <v>-10140</v>
      </c>
      <c r="S65" s="22">
        <f>-'Consolidated data'!S65</f>
        <v>-11730</v>
      </c>
      <c r="T65" s="22">
        <f>-'Consolidated data'!T65</f>
        <v>-14910</v>
      </c>
      <c r="U65" s="22">
        <f>-'Consolidated data'!U65</f>
        <v>-16500</v>
      </c>
      <c r="V65" s="22">
        <f>-'Consolidated data'!V65</f>
        <v>-15920</v>
      </c>
      <c r="W65" s="22">
        <f>-'Consolidated data'!W65</f>
        <v>-11000</v>
      </c>
      <c r="X65" s="22">
        <f>-'Consolidated data'!X65</f>
        <v>-15290</v>
      </c>
      <c r="Y65" s="22">
        <f>-'Consolidated data'!Y65</f>
        <v>-15530</v>
      </c>
    </row>
    <row r="66" spans="1:25" x14ac:dyDescent="0.15">
      <c r="A66" s="5" t="s">
        <v>90</v>
      </c>
      <c r="B66" s="11" t="s">
        <v>191</v>
      </c>
      <c r="C66" s="4" t="s">
        <v>34</v>
      </c>
      <c r="D66" s="4" t="s">
        <v>150</v>
      </c>
      <c r="E66" s="22">
        <f>-'Consolidated data'!E66</f>
        <v>-26030</v>
      </c>
      <c r="F66" s="22">
        <f>-'Consolidated data'!F66</f>
        <v>-27050</v>
      </c>
      <c r="G66" s="22">
        <f>-'Consolidated data'!G66</f>
        <v>-24510</v>
      </c>
      <c r="H66" s="22">
        <f>-'Consolidated data'!H66</f>
        <v>-30150</v>
      </c>
      <c r="I66" s="22">
        <f>-'Consolidated data'!I66</f>
        <v>-35800</v>
      </c>
      <c r="J66" s="22">
        <f>-'Consolidated data'!J66</f>
        <v>-38260</v>
      </c>
      <c r="K66" s="22">
        <f>-'Consolidated data'!K66</f>
        <v>-41190</v>
      </c>
      <c r="L66" s="22">
        <f>-'Consolidated data'!L66</f>
        <v>-38800</v>
      </c>
      <c r="M66" s="22">
        <f>-'Consolidated data'!M66</f>
        <v>-40690</v>
      </c>
      <c r="N66" s="22">
        <f>-'Consolidated data'!N66</f>
        <v>-40490</v>
      </c>
      <c r="O66" s="22">
        <f>-'Consolidated data'!O66</f>
        <v>-41340</v>
      </c>
      <c r="P66" s="22">
        <f>-'Consolidated data'!P66</f>
        <v>-42030</v>
      </c>
      <c r="Q66" s="22">
        <f>-'Consolidated data'!Q66</f>
        <v>-46050</v>
      </c>
      <c r="R66" s="22">
        <f>-'Consolidated data'!R66</f>
        <v>-52260</v>
      </c>
      <c r="S66" s="22">
        <f>-'Consolidated data'!S66</f>
        <v>-63440</v>
      </c>
      <c r="T66" s="22">
        <f>-'Consolidated data'!T66</f>
        <v>-76450</v>
      </c>
      <c r="U66" s="22">
        <f>-'Consolidated data'!U66</f>
        <v>-50480</v>
      </c>
      <c r="V66" s="22">
        <f>-'Consolidated data'!V66</f>
        <v>-37680</v>
      </c>
      <c r="W66" s="22">
        <f>-'Consolidated data'!W66</f>
        <v>-27000</v>
      </c>
      <c r="X66" s="22">
        <f>-'Consolidated data'!X66</f>
        <v>-41660</v>
      </c>
      <c r="Y66" s="22">
        <f>-'Consolidated data'!Y66</f>
        <v>-53180</v>
      </c>
    </row>
    <row r="67" spans="1:25" x14ac:dyDescent="0.15">
      <c r="A67" s="5" t="s">
        <v>90</v>
      </c>
      <c r="B67" s="11" t="s">
        <v>191</v>
      </c>
      <c r="C67" s="5" t="s">
        <v>55</v>
      </c>
      <c r="D67" s="5" t="s">
        <v>55</v>
      </c>
      <c r="E67" s="22">
        <f>-'Consolidated data'!E67</f>
        <v>-5890</v>
      </c>
      <c r="F67" s="22">
        <f>-'Consolidated data'!F67</f>
        <v>-5870</v>
      </c>
      <c r="G67" s="22">
        <f>-'Consolidated data'!G67</f>
        <v>-5330</v>
      </c>
      <c r="H67" s="22">
        <f>-'Consolidated data'!H67</f>
        <v>-4990</v>
      </c>
      <c r="I67" s="22">
        <f>-'Consolidated data'!I67</f>
        <v>-4960</v>
      </c>
      <c r="J67" s="22">
        <f>-'Consolidated data'!J67</f>
        <v>-4810</v>
      </c>
      <c r="K67" s="22">
        <f>-'Consolidated data'!K67</f>
        <v>-4780</v>
      </c>
      <c r="L67" s="22">
        <f>-'Consolidated data'!L67</f>
        <v>-4420</v>
      </c>
      <c r="M67" s="22">
        <f>-'Consolidated data'!M67</f>
        <v>-4920</v>
      </c>
      <c r="N67" s="22">
        <f>-'Consolidated data'!N67</f>
        <v>-5610</v>
      </c>
      <c r="O67" s="22">
        <f>-'Consolidated data'!O67</f>
        <v>-5740</v>
      </c>
      <c r="P67" s="22">
        <f>-'Consolidated data'!P67</f>
        <v>-5980</v>
      </c>
      <c r="Q67" s="22">
        <f>-'Consolidated data'!Q67</f>
        <v>-5620</v>
      </c>
      <c r="R67" s="22">
        <f>-'Consolidated data'!R67</f>
        <v>-5500</v>
      </c>
      <c r="S67" s="22">
        <f>-'Consolidated data'!S67</f>
        <v>-5450</v>
      </c>
      <c r="T67" s="22">
        <f>-'Consolidated data'!T67</f>
        <v>-5070</v>
      </c>
      <c r="U67" s="22">
        <f>-'Consolidated data'!U67</f>
        <v>-4580</v>
      </c>
      <c r="V67" s="22">
        <f>-'Consolidated data'!V67</f>
        <v>-4670</v>
      </c>
      <c r="W67" s="22">
        <f>-'Consolidated data'!W67</f>
        <v>-4520</v>
      </c>
      <c r="X67" s="22">
        <f>-'Consolidated data'!X67</f>
        <v>-3740</v>
      </c>
      <c r="Y67" s="22">
        <f>-'Consolidated data'!Y67</f>
        <v>-3560</v>
      </c>
    </row>
    <row r="68" spans="1:25" x14ac:dyDescent="0.15">
      <c r="A68" s="5" t="s">
        <v>90</v>
      </c>
      <c r="B68" s="11" t="s">
        <v>191</v>
      </c>
      <c r="C68" s="5" t="s">
        <v>35</v>
      </c>
      <c r="D68" s="5" t="s">
        <v>35</v>
      </c>
      <c r="E68" s="22">
        <f>-'Consolidated data'!E68</f>
        <v>-33540</v>
      </c>
      <c r="F68" s="22">
        <f>-'Consolidated data'!F68</f>
        <v>-33740</v>
      </c>
      <c r="G68" s="22">
        <f>-'Consolidated data'!G68</f>
        <v>-34850</v>
      </c>
      <c r="H68" s="22">
        <f>-'Consolidated data'!H68</f>
        <v>-36230</v>
      </c>
      <c r="I68" s="22">
        <f>-'Consolidated data'!I68</f>
        <v>-31000</v>
      </c>
      <c r="J68" s="22">
        <f>-'Consolidated data'!J68</f>
        <v>-31430</v>
      </c>
      <c r="K68" s="22">
        <f>-'Consolidated data'!K68</f>
        <v>-32940</v>
      </c>
      <c r="L68" s="22">
        <f>-'Consolidated data'!L68</f>
        <v>-31320</v>
      </c>
      <c r="M68" s="22">
        <f>-'Consolidated data'!M68</f>
        <v>-31610</v>
      </c>
      <c r="N68" s="22">
        <f>-'Consolidated data'!N68</f>
        <v>-33150</v>
      </c>
      <c r="O68" s="22">
        <f>-'Consolidated data'!O68</f>
        <v>-34220</v>
      </c>
      <c r="P68" s="22">
        <f>-'Consolidated data'!P68</f>
        <v>-34070</v>
      </c>
      <c r="Q68" s="22">
        <f>-'Consolidated data'!Q68</f>
        <v>-32320</v>
      </c>
      <c r="R68" s="22">
        <f>-'Consolidated data'!R68</f>
        <v>-32480</v>
      </c>
      <c r="S68" s="22">
        <f>-'Consolidated data'!S68</f>
        <v>-30350</v>
      </c>
      <c r="T68" s="22">
        <f>-'Consolidated data'!T68</f>
        <v>-21380</v>
      </c>
      <c r="U68" s="22">
        <f>-'Consolidated data'!U68</f>
        <v>-15590</v>
      </c>
      <c r="V68" s="22">
        <f>-'Consolidated data'!V68</f>
        <v>-29740</v>
      </c>
      <c r="W68" s="22">
        <f>-'Consolidated data'!W68</f>
        <v>-32790</v>
      </c>
      <c r="X68" s="22">
        <f>-'Consolidated data'!X68</f>
        <v>-30250</v>
      </c>
      <c r="Y68" s="22">
        <f>-'Consolidated data'!Y68</f>
        <v>-28130</v>
      </c>
    </row>
    <row r="69" spans="1:25" x14ac:dyDescent="0.15">
      <c r="A69" s="5" t="s">
        <v>90</v>
      </c>
      <c r="B69" s="11" t="s">
        <v>191</v>
      </c>
      <c r="C69" s="4" t="s">
        <v>54</v>
      </c>
      <c r="D69" s="4" t="s">
        <v>83</v>
      </c>
      <c r="E69" s="22">
        <f>-'Consolidated data'!E69</f>
        <v>-77740</v>
      </c>
      <c r="F69" s="22">
        <f>-'Consolidated data'!F69</f>
        <v>-79140</v>
      </c>
      <c r="G69" s="22">
        <f>-'Consolidated data'!G69</f>
        <v>-77030</v>
      </c>
      <c r="H69" s="22">
        <f>-'Consolidated data'!H69</f>
        <v>-83570</v>
      </c>
      <c r="I69" s="22">
        <f>-'Consolidated data'!I69</f>
        <v>-82280</v>
      </c>
      <c r="J69" s="22">
        <f>-'Consolidated data'!J69</f>
        <v>-87050</v>
      </c>
      <c r="K69" s="22">
        <f>-'Consolidated data'!K69</f>
        <v>-90300</v>
      </c>
      <c r="L69" s="22">
        <f>-'Consolidated data'!L69</f>
        <v>-83640</v>
      </c>
      <c r="M69" s="22">
        <f>-'Consolidated data'!M69</f>
        <v>-85870</v>
      </c>
      <c r="N69" s="22">
        <f>-'Consolidated data'!N69</f>
        <v>-88540</v>
      </c>
      <c r="O69" s="22">
        <f>-'Consolidated data'!O69</f>
        <v>-90610</v>
      </c>
      <c r="P69" s="22">
        <f>-'Consolidated data'!P69</f>
        <v>-90890</v>
      </c>
      <c r="Q69" s="22">
        <f>-'Consolidated data'!Q69</f>
        <v>-92790</v>
      </c>
      <c r="R69" s="22">
        <f>-'Consolidated data'!R69</f>
        <v>-100800</v>
      </c>
      <c r="S69" s="22">
        <f>-'Consolidated data'!S69</f>
        <v>-109720</v>
      </c>
      <c r="T69" s="22">
        <f>-'Consolidated data'!T69</f>
        <v>-114540</v>
      </c>
      <c r="U69" s="22">
        <f>-'Consolidated data'!U69</f>
        <v>-77850</v>
      </c>
      <c r="V69" s="22">
        <f>-'Consolidated data'!V69</f>
        <v>-81510</v>
      </c>
      <c r="W69" s="22">
        <f>-'Consolidated data'!W69</f>
        <v>-71830</v>
      </c>
      <c r="X69" s="22">
        <f>-'Consolidated data'!X69</f>
        <v>-82170</v>
      </c>
      <c r="Y69" s="22">
        <f>-'Consolidated data'!Y69</f>
        <v>-91160</v>
      </c>
    </row>
    <row r="70" spans="1:25" x14ac:dyDescent="0.15">
      <c r="A70" s="5" t="s">
        <v>89</v>
      </c>
      <c r="B70" s="11" t="s">
        <v>190</v>
      </c>
      <c r="C70" s="16" t="s">
        <v>36</v>
      </c>
      <c r="D70" t="s">
        <v>24</v>
      </c>
      <c r="E70" s="22">
        <v>7850</v>
      </c>
      <c r="F70" s="22">
        <v>8190</v>
      </c>
      <c r="G70" s="22">
        <v>8990</v>
      </c>
      <c r="H70" s="22">
        <v>9180</v>
      </c>
      <c r="I70" s="22">
        <v>9770</v>
      </c>
      <c r="J70" s="22">
        <v>10050</v>
      </c>
      <c r="K70" s="22">
        <v>9790</v>
      </c>
      <c r="L70" s="22">
        <v>10040</v>
      </c>
      <c r="M70" s="22">
        <v>9930</v>
      </c>
      <c r="N70" s="22">
        <v>10470</v>
      </c>
      <c r="O70" s="22">
        <v>9600</v>
      </c>
      <c r="P70" s="22">
        <v>9680</v>
      </c>
      <c r="Q70" s="22">
        <v>9290</v>
      </c>
      <c r="R70" s="22">
        <v>8420</v>
      </c>
      <c r="S70" s="22">
        <v>7960</v>
      </c>
      <c r="T70" s="22">
        <v>6620</v>
      </c>
      <c r="U70" s="22">
        <v>3920</v>
      </c>
      <c r="V70" s="22">
        <v>8040</v>
      </c>
      <c r="W70" s="22">
        <v>6920</v>
      </c>
      <c r="X70" s="22">
        <v>8220</v>
      </c>
      <c r="Y70" s="22">
        <v>8270</v>
      </c>
    </row>
    <row r="71" spans="1:25" x14ac:dyDescent="0.15">
      <c r="A71" s="5" t="s">
        <v>89</v>
      </c>
      <c r="B71" s="11" t="s">
        <v>190</v>
      </c>
      <c r="C71" s="16" t="s">
        <v>36</v>
      </c>
      <c r="D71" t="s">
        <v>25</v>
      </c>
      <c r="E71" s="22">
        <v>9330</v>
      </c>
      <c r="F71" s="22">
        <v>11080</v>
      </c>
      <c r="G71" s="22">
        <v>12620</v>
      </c>
      <c r="H71" s="22">
        <v>14290</v>
      </c>
      <c r="I71" s="22">
        <v>13660</v>
      </c>
      <c r="J71" s="22">
        <v>11580</v>
      </c>
      <c r="K71" s="22">
        <v>9710</v>
      </c>
      <c r="L71" s="22">
        <v>10810</v>
      </c>
      <c r="M71" s="22">
        <v>10650</v>
      </c>
      <c r="N71" s="22">
        <v>11430</v>
      </c>
      <c r="O71" s="22">
        <v>12890</v>
      </c>
      <c r="P71" s="22">
        <v>13420</v>
      </c>
      <c r="Q71" s="22">
        <v>15230</v>
      </c>
      <c r="R71" s="22">
        <v>14410</v>
      </c>
      <c r="S71" s="22">
        <v>12660</v>
      </c>
      <c r="T71" s="22">
        <v>8420</v>
      </c>
      <c r="U71" s="22">
        <v>3630</v>
      </c>
      <c r="V71" s="22">
        <v>9260</v>
      </c>
      <c r="W71" s="22">
        <v>10630</v>
      </c>
      <c r="X71" s="58">
        <v>11800</v>
      </c>
      <c r="Y71" s="22">
        <v>9980</v>
      </c>
    </row>
    <row r="72" spans="1:25" x14ac:dyDescent="0.15">
      <c r="A72" s="5" t="s">
        <v>89</v>
      </c>
      <c r="B72" s="11" t="s">
        <v>190</v>
      </c>
      <c r="C72" s="16" t="s">
        <v>36</v>
      </c>
      <c r="D72" t="s">
        <v>47</v>
      </c>
      <c r="E72" s="22">
        <v>3940</v>
      </c>
      <c r="F72" s="22">
        <v>3440</v>
      </c>
      <c r="G72" s="22">
        <v>3380</v>
      </c>
      <c r="H72" s="22">
        <v>2740</v>
      </c>
      <c r="I72" s="22">
        <v>3040</v>
      </c>
      <c r="J72" s="22">
        <v>2650</v>
      </c>
      <c r="K72" s="22">
        <v>2440</v>
      </c>
      <c r="L72" s="22">
        <v>2180</v>
      </c>
      <c r="M72" s="22">
        <v>2960</v>
      </c>
      <c r="N72" s="22">
        <v>3540</v>
      </c>
      <c r="O72" s="22">
        <v>3600</v>
      </c>
      <c r="P72" s="22">
        <v>3210</v>
      </c>
      <c r="Q72" s="22">
        <v>7220</v>
      </c>
      <c r="R72" s="22">
        <v>3650</v>
      </c>
      <c r="S72" s="22">
        <v>4110</v>
      </c>
      <c r="T72" s="22">
        <v>3650</v>
      </c>
      <c r="U72" s="22">
        <v>150</v>
      </c>
      <c r="V72" s="22">
        <v>2740</v>
      </c>
      <c r="W72" s="22">
        <v>4440</v>
      </c>
      <c r="X72" s="58">
        <v>5950</v>
      </c>
      <c r="Y72" s="22">
        <v>5690</v>
      </c>
    </row>
    <row r="73" spans="1:25" x14ac:dyDescent="0.15">
      <c r="A73" s="5" t="s">
        <v>89</v>
      </c>
      <c r="B73" s="11" t="s">
        <v>190</v>
      </c>
      <c r="C73" s="16" t="s">
        <v>36</v>
      </c>
      <c r="D73" t="s">
        <v>26</v>
      </c>
      <c r="E73" s="22">
        <v>880</v>
      </c>
      <c r="F73" s="22">
        <v>830</v>
      </c>
      <c r="G73" s="22">
        <v>930</v>
      </c>
      <c r="H73" s="22">
        <v>960</v>
      </c>
      <c r="I73" s="22">
        <v>990</v>
      </c>
      <c r="J73" s="22">
        <v>1020</v>
      </c>
      <c r="K73" s="22">
        <v>1140</v>
      </c>
      <c r="L73" s="22">
        <v>1120</v>
      </c>
      <c r="M73" s="22">
        <v>1360</v>
      </c>
      <c r="N73" s="22">
        <v>1500</v>
      </c>
      <c r="O73" s="22">
        <v>1570</v>
      </c>
      <c r="P73" s="22">
        <v>1850</v>
      </c>
      <c r="Q73" s="22">
        <v>1900</v>
      </c>
      <c r="R73" s="22">
        <v>1790</v>
      </c>
      <c r="S73" s="22">
        <v>2300</v>
      </c>
      <c r="T73" s="22">
        <v>3100</v>
      </c>
      <c r="U73" s="22">
        <v>1300</v>
      </c>
      <c r="V73" s="22">
        <v>3060</v>
      </c>
      <c r="W73" s="22">
        <v>3610</v>
      </c>
      <c r="X73" s="58">
        <v>3100</v>
      </c>
      <c r="Y73" s="22">
        <v>2780</v>
      </c>
    </row>
    <row r="74" spans="1:25" x14ac:dyDescent="0.15">
      <c r="A74" s="5" t="s">
        <v>89</v>
      </c>
      <c r="B74" s="11" t="s">
        <v>190</v>
      </c>
      <c r="C74" s="4" t="s">
        <v>27</v>
      </c>
      <c r="D74" s="4" t="s">
        <v>82</v>
      </c>
      <c r="E74" s="23">
        <v>22000</v>
      </c>
      <c r="F74" s="23">
        <v>23540</v>
      </c>
      <c r="G74" s="23">
        <v>25910</v>
      </c>
      <c r="H74" s="23">
        <v>27160</v>
      </c>
      <c r="I74" s="23">
        <v>27450</v>
      </c>
      <c r="J74" s="23">
        <v>25290</v>
      </c>
      <c r="K74" s="23">
        <v>23080</v>
      </c>
      <c r="L74" s="23">
        <v>24150</v>
      </c>
      <c r="M74" s="23">
        <v>24890</v>
      </c>
      <c r="N74" s="23">
        <v>26930</v>
      </c>
      <c r="O74" s="23">
        <v>27660</v>
      </c>
      <c r="P74" s="23">
        <v>28150</v>
      </c>
      <c r="Q74" s="23">
        <v>33640</v>
      </c>
      <c r="R74" s="23">
        <v>28270</v>
      </c>
      <c r="S74" s="23">
        <v>27030</v>
      </c>
      <c r="T74" s="23">
        <v>21780</v>
      </c>
      <c r="U74" s="23">
        <v>9000</v>
      </c>
      <c r="V74" s="23">
        <v>23110</v>
      </c>
      <c r="W74" s="23">
        <v>25600</v>
      </c>
      <c r="X74" s="23">
        <v>29070</v>
      </c>
      <c r="Y74" s="23">
        <v>26730</v>
      </c>
    </row>
    <row r="75" spans="1:25" x14ac:dyDescent="0.15">
      <c r="A75" s="5" t="s">
        <v>89</v>
      </c>
      <c r="B75" s="11" t="s">
        <v>190</v>
      </c>
      <c r="C75" s="16" t="s">
        <v>37</v>
      </c>
      <c r="D75" t="s">
        <v>155</v>
      </c>
      <c r="E75" s="22">
        <v>19880</v>
      </c>
      <c r="F75" s="22">
        <v>23390</v>
      </c>
      <c r="G75" s="22">
        <v>35490</v>
      </c>
      <c r="H75" s="22">
        <v>43520</v>
      </c>
      <c r="I75" s="22">
        <v>51970</v>
      </c>
      <c r="J75" s="22">
        <v>32950</v>
      </c>
      <c r="K75" s="22">
        <v>21540</v>
      </c>
      <c r="L75" s="22">
        <v>20940</v>
      </c>
      <c r="M75" s="22">
        <v>25450</v>
      </c>
      <c r="N75" s="22">
        <v>35040</v>
      </c>
      <c r="O75" s="22">
        <v>37910</v>
      </c>
      <c r="P75" s="22">
        <v>42100</v>
      </c>
      <c r="Q75" s="22">
        <v>49000</v>
      </c>
      <c r="R75" s="22">
        <v>53030</v>
      </c>
      <c r="S75" s="22">
        <v>56530</v>
      </c>
      <c r="T75" s="22">
        <v>37150</v>
      </c>
      <c r="U75" s="22">
        <v>300</v>
      </c>
      <c r="V75" s="22">
        <v>46750</v>
      </c>
      <c r="W75" s="22">
        <v>80000</v>
      </c>
      <c r="X75" s="58">
        <v>62030</v>
      </c>
      <c r="Y75" s="22">
        <v>50110</v>
      </c>
    </row>
    <row r="76" spans="1:25" x14ac:dyDescent="0.15">
      <c r="A76" s="5" t="s">
        <v>89</v>
      </c>
      <c r="B76" s="11" t="s">
        <v>190</v>
      </c>
      <c r="C76" s="16" t="s">
        <v>37</v>
      </c>
      <c r="D76" s="57" t="s">
        <v>48</v>
      </c>
      <c r="E76" s="22">
        <v>2300</v>
      </c>
      <c r="F76" s="22">
        <v>3630</v>
      </c>
      <c r="G76" s="22">
        <v>7130</v>
      </c>
      <c r="H76" s="22">
        <v>10130</v>
      </c>
      <c r="I76" s="22">
        <v>20180</v>
      </c>
      <c r="J76" s="22">
        <v>8750</v>
      </c>
      <c r="K76" s="22">
        <v>3010</v>
      </c>
      <c r="L76" s="22">
        <v>2530</v>
      </c>
      <c r="M76" s="22">
        <v>1970</v>
      </c>
      <c r="N76" s="22">
        <v>2070</v>
      </c>
      <c r="O76" s="22">
        <v>2340</v>
      </c>
      <c r="P76" s="22">
        <v>3530</v>
      </c>
      <c r="Q76" s="22">
        <v>3900</v>
      </c>
      <c r="R76" s="22">
        <v>5580</v>
      </c>
      <c r="S76" s="22">
        <v>5590</v>
      </c>
      <c r="T76" s="22">
        <v>3080</v>
      </c>
      <c r="U76" s="22">
        <v>20</v>
      </c>
      <c r="V76" s="22">
        <v>5100</v>
      </c>
      <c r="W76" s="22">
        <v>9990</v>
      </c>
      <c r="X76" s="58">
        <v>5460</v>
      </c>
      <c r="Y76" s="22">
        <v>2260</v>
      </c>
    </row>
    <row r="77" spans="1:25" x14ac:dyDescent="0.15">
      <c r="A77" s="5" t="s">
        <v>89</v>
      </c>
      <c r="B77" s="11" t="s">
        <v>190</v>
      </c>
      <c r="C77" s="16" t="s">
        <v>37</v>
      </c>
      <c r="D77" s="57" t="s">
        <v>28</v>
      </c>
      <c r="E77" s="22">
        <v>10060</v>
      </c>
      <c r="F77" s="22">
        <v>14170</v>
      </c>
      <c r="G77" s="22">
        <v>21760</v>
      </c>
      <c r="H77" s="22">
        <v>26100</v>
      </c>
      <c r="I77" s="22">
        <v>24720</v>
      </c>
      <c r="J77" s="22">
        <v>17580</v>
      </c>
      <c r="K77" s="22">
        <v>12740</v>
      </c>
      <c r="L77" s="22">
        <v>12660</v>
      </c>
      <c r="M77" s="22">
        <v>17870</v>
      </c>
      <c r="N77" s="22">
        <v>25860</v>
      </c>
      <c r="O77" s="22">
        <v>28460</v>
      </c>
      <c r="P77" s="22">
        <v>30640</v>
      </c>
      <c r="Q77" s="22">
        <v>36150</v>
      </c>
      <c r="R77" s="22">
        <v>38430</v>
      </c>
      <c r="S77" s="22">
        <v>41990</v>
      </c>
      <c r="T77" s="22">
        <v>27390</v>
      </c>
      <c r="U77" s="22">
        <v>160</v>
      </c>
      <c r="V77" s="22">
        <v>35020</v>
      </c>
      <c r="W77" s="22">
        <v>51570</v>
      </c>
      <c r="X77" s="58">
        <v>45440</v>
      </c>
      <c r="Y77" s="22">
        <v>41560</v>
      </c>
    </row>
    <row r="78" spans="1:25" x14ac:dyDescent="0.15">
      <c r="A78" s="5" t="s">
        <v>89</v>
      </c>
      <c r="B78" s="11" t="s">
        <v>190</v>
      </c>
      <c r="C78" s="16" t="s">
        <v>37</v>
      </c>
      <c r="D78" s="57" t="s">
        <v>29</v>
      </c>
      <c r="E78" s="22">
        <v>7530</v>
      </c>
      <c r="F78" s="22">
        <v>5580</v>
      </c>
      <c r="G78" s="22">
        <v>6610</v>
      </c>
      <c r="H78" s="22">
        <v>7300</v>
      </c>
      <c r="I78" s="22">
        <v>7070</v>
      </c>
      <c r="J78" s="22">
        <v>6620</v>
      </c>
      <c r="K78" s="22">
        <v>5800</v>
      </c>
      <c r="L78" s="22">
        <v>5750</v>
      </c>
      <c r="M78" s="22">
        <v>5600</v>
      </c>
      <c r="N78" s="22">
        <v>7110</v>
      </c>
      <c r="O78" s="22">
        <v>7110</v>
      </c>
      <c r="P78" s="22">
        <v>7930</v>
      </c>
      <c r="Q78" s="22">
        <v>8950</v>
      </c>
      <c r="R78" s="22">
        <v>9020</v>
      </c>
      <c r="S78" s="22">
        <v>8950</v>
      </c>
      <c r="T78" s="22">
        <v>6670</v>
      </c>
      <c r="U78" s="22">
        <v>130</v>
      </c>
      <c r="V78" s="22">
        <v>6630</v>
      </c>
      <c r="W78" s="22">
        <v>18440</v>
      </c>
      <c r="X78" s="58">
        <v>11130</v>
      </c>
      <c r="Y78" s="22">
        <v>6280</v>
      </c>
    </row>
    <row r="79" spans="1:25" x14ac:dyDescent="0.15">
      <c r="A79" s="5" t="s">
        <v>89</v>
      </c>
      <c r="B79" s="11" t="s">
        <v>190</v>
      </c>
      <c r="C79" s="16" t="s">
        <v>37</v>
      </c>
      <c r="D79" t="s">
        <v>30</v>
      </c>
      <c r="E79" s="22">
        <v>4130</v>
      </c>
      <c r="F79" s="22">
        <v>5600</v>
      </c>
      <c r="G79" s="22">
        <v>7220</v>
      </c>
      <c r="H79" s="22">
        <v>8450</v>
      </c>
      <c r="I79" s="22">
        <v>8270</v>
      </c>
      <c r="J79" s="22">
        <v>5940</v>
      </c>
      <c r="K79" s="22">
        <v>8380</v>
      </c>
      <c r="L79" s="22">
        <v>9070</v>
      </c>
      <c r="M79" s="22">
        <v>8060</v>
      </c>
      <c r="N79" s="22">
        <v>7180</v>
      </c>
      <c r="O79" s="22">
        <v>7570</v>
      </c>
      <c r="P79" s="22">
        <v>7670</v>
      </c>
      <c r="Q79" s="22">
        <v>9040</v>
      </c>
      <c r="R79" s="22">
        <v>7620</v>
      </c>
      <c r="S79" s="22">
        <v>9240</v>
      </c>
      <c r="T79" s="22">
        <v>5850</v>
      </c>
      <c r="U79" s="22">
        <v>1400</v>
      </c>
      <c r="V79" s="22">
        <v>6310</v>
      </c>
      <c r="W79" s="22">
        <v>13790</v>
      </c>
      <c r="X79" s="58">
        <v>12060</v>
      </c>
      <c r="Y79" s="22">
        <v>9890</v>
      </c>
    </row>
    <row r="80" spans="1:25" x14ac:dyDescent="0.15">
      <c r="A80" s="5" t="s">
        <v>89</v>
      </c>
      <c r="B80" s="11" t="s">
        <v>190</v>
      </c>
      <c r="C80" s="16" t="s">
        <v>37</v>
      </c>
      <c r="D80" t="s">
        <v>31</v>
      </c>
      <c r="E80" s="22">
        <v>1800</v>
      </c>
      <c r="F80" s="22">
        <v>2310</v>
      </c>
      <c r="G80" s="22">
        <v>2970</v>
      </c>
      <c r="H80" s="22">
        <v>4030</v>
      </c>
      <c r="I80" s="22">
        <v>4920</v>
      </c>
      <c r="J80" s="22">
        <v>5490</v>
      </c>
      <c r="K80" s="22">
        <v>7960</v>
      </c>
      <c r="L80" s="22">
        <v>10330</v>
      </c>
      <c r="M80" s="22">
        <v>11610</v>
      </c>
      <c r="N80" s="22">
        <v>11260</v>
      </c>
      <c r="O80" s="22">
        <v>11200</v>
      </c>
      <c r="P80" s="22">
        <v>11460</v>
      </c>
      <c r="Q80" s="22">
        <v>12260</v>
      </c>
      <c r="R80" s="22">
        <v>13160</v>
      </c>
      <c r="S80" s="22">
        <v>12870</v>
      </c>
      <c r="T80" s="22">
        <v>11720</v>
      </c>
      <c r="U80" s="22">
        <v>160</v>
      </c>
      <c r="V80" s="22">
        <v>4910</v>
      </c>
      <c r="W80" s="22">
        <v>17300</v>
      </c>
      <c r="X80" s="58">
        <v>20220</v>
      </c>
      <c r="Y80" s="22">
        <v>18410</v>
      </c>
    </row>
    <row r="81" spans="1:25" x14ac:dyDescent="0.15">
      <c r="A81" s="5" t="s">
        <v>89</v>
      </c>
      <c r="B81" s="11" t="s">
        <v>190</v>
      </c>
      <c r="C81" s="16" t="s">
        <v>37</v>
      </c>
      <c r="D81" t="s">
        <v>32</v>
      </c>
      <c r="E81" s="22">
        <v>7270</v>
      </c>
      <c r="F81" s="22">
        <v>7170</v>
      </c>
      <c r="G81" s="22">
        <v>7940</v>
      </c>
      <c r="H81" s="22">
        <v>10230</v>
      </c>
      <c r="I81" s="22">
        <v>8910</v>
      </c>
      <c r="J81" s="22">
        <v>9430</v>
      </c>
      <c r="K81" s="22">
        <v>9780</v>
      </c>
      <c r="L81" s="22">
        <v>10740</v>
      </c>
      <c r="M81" s="22">
        <v>11530</v>
      </c>
      <c r="N81" s="22">
        <v>11970</v>
      </c>
      <c r="O81" s="22">
        <v>14730</v>
      </c>
      <c r="P81" s="22">
        <v>19190</v>
      </c>
      <c r="Q81" s="22">
        <v>22590</v>
      </c>
      <c r="R81" s="22">
        <v>25930</v>
      </c>
      <c r="S81" s="22">
        <v>29110</v>
      </c>
      <c r="T81" s="22">
        <v>38240</v>
      </c>
      <c r="U81" s="22">
        <v>1480</v>
      </c>
      <c r="V81" s="22">
        <v>15580</v>
      </c>
      <c r="W81" s="22">
        <v>33640</v>
      </c>
      <c r="X81" s="58">
        <v>28050</v>
      </c>
      <c r="Y81" s="22">
        <v>16490</v>
      </c>
    </row>
    <row r="82" spans="1:25" x14ac:dyDescent="0.15">
      <c r="A82" s="5" t="s">
        <v>89</v>
      </c>
      <c r="B82" s="11" t="s">
        <v>190</v>
      </c>
      <c r="C82" s="16" t="s">
        <v>37</v>
      </c>
      <c r="D82" t="s">
        <v>33</v>
      </c>
      <c r="E82" s="22">
        <v>1550</v>
      </c>
      <c r="F82" s="22">
        <v>1350</v>
      </c>
      <c r="G82" s="22">
        <v>1210</v>
      </c>
      <c r="H82" s="22">
        <v>1430</v>
      </c>
      <c r="I82" s="22">
        <v>1350</v>
      </c>
      <c r="J82" s="22">
        <v>1300</v>
      </c>
      <c r="K82" s="22">
        <v>1810</v>
      </c>
      <c r="L82" s="22">
        <v>2000</v>
      </c>
      <c r="M82" s="22">
        <v>2150</v>
      </c>
      <c r="N82" s="22">
        <v>1890</v>
      </c>
      <c r="O82" s="22">
        <v>2100</v>
      </c>
      <c r="P82" s="22">
        <v>2530</v>
      </c>
      <c r="Q82" s="22">
        <v>3230</v>
      </c>
      <c r="R82" s="22">
        <v>4020</v>
      </c>
      <c r="S82" s="22">
        <v>4440</v>
      </c>
      <c r="T82" s="22">
        <v>6040</v>
      </c>
      <c r="U82" s="22">
        <v>1040</v>
      </c>
      <c r="V82" s="22">
        <v>8850</v>
      </c>
      <c r="W82" s="22">
        <v>13430</v>
      </c>
      <c r="X82" s="58">
        <v>11240</v>
      </c>
      <c r="Y82" s="22">
        <v>6860</v>
      </c>
    </row>
    <row r="83" spans="1:25" x14ac:dyDescent="0.15">
      <c r="A83" s="5" t="s">
        <v>89</v>
      </c>
      <c r="B83" s="11" t="s">
        <v>190</v>
      </c>
      <c r="C83" s="4" t="s">
        <v>34</v>
      </c>
      <c r="D83" s="4" t="s">
        <v>82</v>
      </c>
      <c r="E83" s="23">
        <v>34630</v>
      </c>
      <c r="F83" s="23">
        <v>39820</v>
      </c>
      <c r="G83" s="23">
        <v>54820</v>
      </c>
      <c r="H83" s="23">
        <v>67650</v>
      </c>
      <c r="I83" s="23">
        <v>75420</v>
      </c>
      <c r="J83" s="23">
        <v>55110</v>
      </c>
      <c r="K83" s="23">
        <v>49470</v>
      </c>
      <c r="L83" s="23">
        <v>53070</v>
      </c>
      <c r="M83" s="23">
        <v>58790</v>
      </c>
      <c r="N83" s="23">
        <v>67330</v>
      </c>
      <c r="O83" s="23">
        <v>73500</v>
      </c>
      <c r="P83" s="23">
        <v>82960</v>
      </c>
      <c r="Q83" s="23">
        <v>96110</v>
      </c>
      <c r="R83" s="23">
        <v>103760</v>
      </c>
      <c r="S83" s="23">
        <v>112190</v>
      </c>
      <c r="T83" s="23">
        <v>98990</v>
      </c>
      <c r="U83" s="23">
        <v>4390</v>
      </c>
      <c r="V83" s="23">
        <v>82390</v>
      </c>
      <c r="W83" s="23">
        <v>158170</v>
      </c>
      <c r="X83" s="23">
        <v>133610</v>
      </c>
      <c r="Y83" s="23">
        <v>101750</v>
      </c>
    </row>
    <row r="84" spans="1:25" x14ac:dyDescent="0.15">
      <c r="A84" s="5" t="s">
        <v>89</v>
      </c>
      <c r="B84" s="11" t="s">
        <v>190</v>
      </c>
      <c r="C84" s="5" t="s">
        <v>55</v>
      </c>
      <c r="D84" s="5" t="s">
        <v>55</v>
      </c>
      <c r="E84" s="22">
        <v>7020</v>
      </c>
      <c r="F84" s="22">
        <v>7250</v>
      </c>
      <c r="G84" s="22">
        <v>8300</v>
      </c>
      <c r="H84" s="22">
        <v>9090</v>
      </c>
      <c r="I84" s="22">
        <v>8620</v>
      </c>
      <c r="J84" s="22">
        <v>7950</v>
      </c>
      <c r="K84" s="22">
        <v>11490</v>
      </c>
      <c r="L84" s="22">
        <v>12870</v>
      </c>
      <c r="M84" s="22">
        <v>12410</v>
      </c>
      <c r="N84" s="22">
        <v>9360</v>
      </c>
      <c r="O84" s="22">
        <v>8340</v>
      </c>
      <c r="P84" s="22">
        <v>9360</v>
      </c>
      <c r="Q84" s="22">
        <v>9010</v>
      </c>
      <c r="R84" s="22">
        <v>8710</v>
      </c>
      <c r="S84" s="22">
        <v>8780</v>
      </c>
      <c r="T84" s="22">
        <v>6270</v>
      </c>
      <c r="U84" s="22">
        <v>3310</v>
      </c>
      <c r="V84" s="22">
        <v>7050</v>
      </c>
      <c r="W84" s="22">
        <v>12990</v>
      </c>
      <c r="X84" s="58">
        <v>14200</v>
      </c>
      <c r="Y84" s="22">
        <v>14240</v>
      </c>
    </row>
    <row r="85" spans="1:25" x14ac:dyDescent="0.15">
      <c r="A85" s="5" t="s">
        <v>89</v>
      </c>
      <c r="B85" s="11" t="s">
        <v>190</v>
      </c>
      <c r="C85" s="5" t="s">
        <v>35</v>
      </c>
      <c r="D85" s="5" t="s">
        <v>35</v>
      </c>
      <c r="E85" s="22">
        <v>16410</v>
      </c>
      <c r="F85" s="22">
        <v>17210</v>
      </c>
      <c r="G85" s="22">
        <v>17230</v>
      </c>
      <c r="H85" s="22">
        <v>17590</v>
      </c>
      <c r="I85" s="22">
        <v>18860</v>
      </c>
      <c r="J85" s="22">
        <v>18660</v>
      </c>
      <c r="K85" s="22">
        <v>18760</v>
      </c>
      <c r="L85" s="22">
        <v>19170</v>
      </c>
      <c r="M85" s="22">
        <v>19130</v>
      </c>
      <c r="N85" s="22">
        <v>18070</v>
      </c>
      <c r="O85" s="22">
        <v>18060</v>
      </c>
      <c r="P85" s="22">
        <v>18990</v>
      </c>
      <c r="Q85" s="22">
        <v>20110</v>
      </c>
      <c r="R85" s="22">
        <v>19990</v>
      </c>
      <c r="S85" s="22">
        <v>19840</v>
      </c>
      <c r="T85" s="22">
        <v>23150</v>
      </c>
      <c r="U85" s="22">
        <v>10360</v>
      </c>
      <c r="V85" s="22">
        <v>16170</v>
      </c>
      <c r="W85" s="22">
        <v>15300</v>
      </c>
      <c r="X85" s="58">
        <v>15450</v>
      </c>
      <c r="Y85" s="22">
        <v>16350</v>
      </c>
    </row>
    <row r="86" spans="1:25" x14ac:dyDescent="0.15">
      <c r="A86" s="5" t="s">
        <v>89</v>
      </c>
      <c r="B86" s="11" t="s">
        <v>190</v>
      </c>
      <c r="C86" s="4" t="s">
        <v>54</v>
      </c>
      <c r="D86" s="4" t="s">
        <v>83</v>
      </c>
      <c r="E86" s="23">
        <v>81230</v>
      </c>
      <c r="F86" s="23">
        <v>89860</v>
      </c>
      <c r="G86" s="23">
        <v>108600</v>
      </c>
      <c r="H86" s="23">
        <v>123450</v>
      </c>
      <c r="I86" s="23">
        <v>132640</v>
      </c>
      <c r="J86" s="23">
        <v>109130</v>
      </c>
      <c r="K86" s="23">
        <v>104900</v>
      </c>
      <c r="L86" s="23">
        <v>112280</v>
      </c>
      <c r="M86" s="23">
        <v>119250</v>
      </c>
      <c r="N86" s="23">
        <v>122250</v>
      </c>
      <c r="O86" s="23">
        <v>128170</v>
      </c>
      <c r="P86" s="23">
        <v>140220</v>
      </c>
      <c r="Q86" s="23">
        <v>159630</v>
      </c>
      <c r="R86" s="23">
        <v>161170</v>
      </c>
      <c r="S86" s="23">
        <v>168310</v>
      </c>
      <c r="T86" s="23">
        <v>150640</v>
      </c>
      <c r="U86" s="23">
        <v>27140</v>
      </c>
      <c r="V86" s="23">
        <v>129310</v>
      </c>
      <c r="W86" s="23">
        <v>212150</v>
      </c>
      <c r="X86" s="23">
        <v>192330</v>
      </c>
      <c r="Y86" s="23">
        <v>159070</v>
      </c>
    </row>
    <row r="87" spans="1:25" x14ac:dyDescent="0.15">
      <c r="A87" s="5" t="s">
        <v>89</v>
      </c>
      <c r="B87" s="11" t="s">
        <v>191</v>
      </c>
      <c r="C87" s="16" t="s">
        <v>36</v>
      </c>
      <c r="D87" t="s">
        <v>24</v>
      </c>
      <c r="E87" s="22">
        <f>-'Consolidated data'!E87</f>
        <v>-920</v>
      </c>
      <c r="F87" s="22">
        <f>-'Consolidated data'!F87</f>
        <v>-900</v>
      </c>
      <c r="G87" s="22">
        <f>-'Consolidated data'!G87</f>
        <v>-1090</v>
      </c>
      <c r="H87" s="22">
        <f>-'Consolidated data'!H87</f>
        <v>-1160</v>
      </c>
      <c r="I87" s="22">
        <f>-'Consolidated data'!I87</f>
        <v>-1150</v>
      </c>
      <c r="J87" s="22">
        <f>-'Consolidated data'!J87</f>
        <v>-1360</v>
      </c>
      <c r="K87" s="22">
        <f>-'Consolidated data'!K87</f>
        <v>-1510</v>
      </c>
      <c r="L87" s="22">
        <f>-'Consolidated data'!L87</f>
        <v>-1450</v>
      </c>
      <c r="M87" s="22">
        <f>-'Consolidated data'!M87</f>
        <v>-1440</v>
      </c>
      <c r="N87" s="22">
        <f>-'Consolidated data'!N87</f>
        <v>-1470</v>
      </c>
      <c r="O87" s="22">
        <f>-'Consolidated data'!O87</f>
        <v>-1600</v>
      </c>
      <c r="P87" s="22">
        <f>-'Consolidated data'!P87</f>
        <v>-1490</v>
      </c>
      <c r="Q87" s="22">
        <f>-'Consolidated data'!Q87</f>
        <v>-1460</v>
      </c>
      <c r="R87" s="22">
        <f>-'Consolidated data'!R87</f>
        <v>-1420</v>
      </c>
      <c r="S87" s="22">
        <f>-'Consolidated data'!S87</f>
        <v>-1650</v>
      </c>
      <c r="T87" s="22">
        <f>-'Consolidated data'!T87</f>
        <v>-1900</v>
      </c>
      <c r="U87" s="22">
        <f>-'Consolidated data'!U87</f>
        <v>-1490</v>
      </c>
      <c r="V87" s="22">
        <f>-'Consolidated data'!V87</f>
        <v>-1860</v>
      </c>
      <c r="W87" s="22">
        <f>-'Consolidated data'!W87</f>
        <v>-1590</v>
      </c>
      <c r="X87" s="22">
        <f>-'Consolidated data'!X87</f>
        <v>-1410</v>
      </c>
      <c r="Y87" s="22">
        <f>-'Consolidated data'!Y87</f>
        <v>-1380</v>
      </c>
    </row>
    <row r="88" spans="1:25" x14ac:dyDescent="0.15">
      <c r="A88" s="5" t="s">
        <v>89</v>
      </c>
      <c r="B88" s="11" t="s">
        <v>191</v>
      </c>
      <c r="C88" s="16" t="s">
        <v>36</v>
      </c>
      <c r="D88" t="s">
        <v>25</v>
      </c>
      <c r="E88" s="22">
        <f>-'Consolidated data'!E88</f>
        <v>-2020</v>
      </c>
      <c r="F88" s="22">
        <f>-'Consolidated data'!F88</f>
        <v>-1960</v>
      </c>
      <c r="G88" s="22">
        <f>-'Consolidated data'!G88</f>
        <v>-2070</v>
      </c>
      <c r="H88" s="22">
        <f>-'Consolidated data'!H88</f>
        <v>-2070</v>
      </c>
      <c r="I88" s="22">
        <f>-'Consolidated data'!I88</f>
        <v>-1860</v>
      </c>
      <c r="J88" s="22">
        <f>-'Consolidated data'!J88</f>
        <v>-2420</v>
      </c>
      <c r="K88" s="22">
        <f>-'Consolidated data'!K88</f>
        <v>-2190</v>
      </c>
      <c r="L88" s="22">
        <f>-'Consolidated data'!L88</f>
        <v>-2010</v>
      </c>
      <c r="M88" s="22">
        <f>-'Consolidated data'!M88</f>
        <v>-2100</v>
      </c>
      <c r="N88" s="22">
        <f>-'Consolidated data'!N88</f>
        <v>-2040</v>
      </c>
      <c r="O88" s="22">
        <f>-'Consolidated data'!O88</f>
        <v>-2240</v>
      </c>
      <c r="P88" s="22">
        <f>-'Consolidated data'!P88</f>
        <v>-2230</v>
      </c>
      <c r="Q88" s="22">
        <f>-'Consolidated data'!Q88</f>
        <v>-2280</v>
      </c>
      <c r="R88" s="22">
        <f>-'Consolidated data'!R88</f>
        <v>-2280</v>
      </c>
      <c r="S88" s="22">
        <f>-'Consolidated data'!S88</f>
        <v>-2370</v>
      </c>
      <c r="T88" s="22">
        <f>-'Consolidated data'!T88</f>
        <v>-3090</v>
      </c>
      <c r="U88" s="22">
        <f>-'Consolidated data'!U88</f>
        <v>-2880</v>
      </c>
      <c r="V88" s="22">
        <f>-'Consolidated data'!V88</f>
        <v>-2250</v>
      </c>
      <c r="W88" s="22">
        <f>-'Consolidated data'!W88</f>
        <v>-1400</v>
      </c>
      <c r="X88" s="22">
        <f>-'Consolidated data'!X88</f>
        <v>-1380</v>
      </c>
      <c r="Y88" s="22">
        <f>-'Consolidated data'!Y88</f>
        <v>-1480</v>
      </c>
    </row>
    <row r="89" spans="1:25" x14ac:dyDescent="0.15">
      <c r="A89" s="5" t="s">
        <v>89</v>
      </c>
      <c r="B89" s="11" t="s">
        <v>191</v>
      </c>
      <c r="C89" s="16" t="s">
        <v>36</v>
      </c>
      <c r="D89" t="s">
        <v>47</v>
      </c>
      <c r="E89" s="22">
        <f>-'Consolidated data'!E89</f>
        <v>-50</v>
      </c>
      <c r="F89" s="22">
        <f>-'Consolidated data'!F89</f>
        <v>-80</v>
      </c>
      <c r="G89" s="22">
        <f>-'Consolidated data'!G89</f>
        <v>-10</v>
      </c>
      <c r="H89" s="22">
        <f>-'Consolidated data'!H89</f>
        <v>-30</v>
      </c>
      <c r="I89" s="22">
        <f>-'Consolidated data'!I89</f>
        <v>-30</v>
      </c>
      <c r="J89" s="22">
        <f>-'Consolidated data'!J89</f>
        <v>-30</v>
      </c>
      <c r="K89" s="22">
        <f>-'Consolidated data'!K89</f>
        <v>-40</v>
      </c>
      <c r="L89" s="22">
        <f>-'Consolidated data'!L89</f>
        <v>-50</v>
      </c>
      <c r="M89" s="22">
        <f>-'Consolidated data'!M89</f>
        <v>-30</v>
      </c>
      <c r="N89" s="22">
        <f>-'Consolidated data'!N89</f>
        <v>-40</v>
      </c>
      <c r="O89" s="22">
        <f>-'Consolidated data'!O89</f>
        <v>-40</v>
      </c>
      <c r="P89" s="22">
        <f>-'Consolidated data'!P89</f>
        <v>-40</v>
      </c>
      <c r="Q89" s="22">
        <f>-'Consolidated data'!Q89</f>
        <v>-30</v>
      </c>
      <c r="R89" s="22">
        <f>-'Consolidated data'!R89</f>
        <v>-40</v>
      </c>
      <c r="S89" s="22">
        <f>-'Consolidated data'!S89</f>
        <v>-50</v>
      </c>
      <c r="T89" s="22">
        <f>-'Consolidated data'!T89</f>
        <v>-40</v>
      </c>
      <c r="U89" s="22">
        <f>-'Consolidated data'!U89</f>
        <v>-20</v>
      </c>
      <c r="V89" s="22">
        <f>-'Consolidated data'!V89</f>
        <v>-30</v>
      </c>
      <c r="W89" s="22">
        <f>-'Consolidated data'!W89</f>
        <v>-40</v>
      </c>
      <c r="X89" s="22">
        <f>-'Consolidated data'!X89</f>
        <v>-60</v>
      </c>
      <c r="Y89" s="22">
        <f>-'Consolidated data'!Y89</f>
        <v>-60</v>
      </c>
    </row>
    <row r="90" spans="1:25" x14ac:dyDescent="0.15">
      <c r="A90" s="5" t="s">
        <v>89</v>
      </c>
      <c r="B90" s="11" t="s">
        <v>191</v>
      </c>
      <c r="C90" s="16" t="s">
        <v>36</v>
      </c>
      <c r="D90" t="s">
        <v>26</v>
      </c>
      <c r="E90" s="22">
        <f>-'Consolidated data'!E90</f>
        <v>-1230</v>
      </c>
      <c r="F90" s="22">
        <f>-'Consolidated data'!F90</f>
        <v>-1080</v>
      </c>
      <c r="G90" s="22">
        <f>-'Consolidated data'!G90</f>
        <v>-1160</v>
      </c>
      <c r="H90" s="22">
        <f>-'Consolidated data'!H90</f>
        <v>-1210</v>
      </c>
      <c r="I90" s="22">
        <f>-'Consolidated data'!I90</f>
        <v>-1150</v>
      </c>
      <c r="J90" s="22">
        <f>-'Consolidated data'!J90</f>
        <v>-1360</v>
      </c>
      <c r="K90" s="22">
        <f>-'Consolidated data'!K90</f>
        <v>-1490</v>
      </c>
      <c r="L90" s="22">
        <f>-'Consolidated data'!L90</f>
        <v>-1430</v>
      </c>
      <c r="M90" s="22">
        <f>-'Consolidated data'!M90</f>
        <v>-1510</v>
      </c>
      <c r="N90" s="22">
        <f>-'Consolidated data'!N90</f>
        <v>-1580</v>
      </c>
      <c r="O90" s="22">
        <f>-'Consolidated data'!O90</f>
        <v>-1650</v>
      </c>
      <c r="P90" s="22">
        <f>-'Consolidated data'!P90</f>
        <v>-1690</v>
      </c>
      <c r="Q90" s="22">
        <f>-'Consolidated data'!Q90</f>
        <v>-1810</v>
      </c>
      <c r="R90" s="22">
        <f>-'Consolidated data'!R90</f>
        <v>-1970</v>
      </c>
      <c r="S90" s="22">
        <f>-'Consolidated data'!S90</f>
        <v>-2290</v>
      </c>
      <c r="T90" s="22">
        <f>-'Consolidated data'!T90</f>
        <v>-2940</v>
      </c>
      <c r="U90" s="22">
        <f>-'Consolidated data'!U90</f>
        <v>-2640</v>
      </c>
      <c r="V90" s="22">
        <f>-'Consolidated data'!V90</f>
        <v>-3240</v>
      </c>
      <c r="W90" s="22">
        <f>-'Consolidated data'!W90</f>
        <v>-2830</v>
      </c>
      <c r="X90" s="22">
        <f>-'Consolidated data'!X90</f>
        <v>-2530</v>
      </c>
      <c r="Y90" s="22">
        <f>-'Consolidated data'!Y90</f>
        <v>-2520</v>
      </c>
    </row>
    <row r="91" spans="1:25" x14ac:dyDescent="0.15">
      <c r="A91" s="5" t="s">
        <v>89</v>
      </c>
      <c r="B91" s="11" t="s">
        <v>191</v>
      </c>
      <c r="C91" s="4" t="s">
        <v>27</v>
      </c>
      <c r="D91" s="4" t="s">
        <v>150</v>
      </c>
      <c r="E91" s="22">
        <f>-'Consolidated data'!E91</f>
        <v>-4210</v>
      </c>
      <c r="F91" s="22">
        <f>-'Consolidated data'!F91</f>
        <v>-4010</v>
      </c>
      <c r="G91" s="22">
        <f>-'Consolidated data'!G91</f>
        <v>-4340</v>
      </c>
      <c r="H91" s="22">
        <f>-'Consolidated data'!H91</f>
        <v>-4460</v>
      </c>
      <c r="I91" s="22">
        <f>-'Consolidated data'!I91</f>
        <v>-4200</v>
      </c>
      <c r="J91" s="22">
        <f>-'Consolidated data'!J91</f>
        <v>-5170</v>
      </c>
      <c r="K91" s="22">
        <f>-'Consolidated data'!K91</f>
        <v>-5230</v>
      </c>
      <c r="L91" s="22">
        <f>-'Consolidated data'!L91</f>
        <v>-4940</v>
      </c>
      <c r="M91" s="22">
        <f>-'Consolidated data'!M91</f>
        <v>-5080</v>
      </c>
      <c r="N91" s="22">
        <f>-'Consolidated data'!N91</f>
        <v>-5140</v>
      </c>
      <c r="O91" s="22">
        <f>-'Consolidated data'!O91</f>
        <v>-5530</v>
      </c>
      <c r="P91" s="22">
        <f>-'Consolidated data'!P91</f>
        <v>-5440</v>
      </c>
      <c r="Q91" s="22">
        <f>-'Consolidated data'!Q91</f>
        <v>-5580</v>
      </c>
      <c r="R91" s="22">
        <f>-'Consolidated data'!R91</f>
        <v>-5700</v>
      </c>
      <c r="S91" s="22">
        <f>-'Consolidated data'!S91</f>
        <v>-6350</v>
      </c>
      <c r="T91" s="22">
        <f>-'Consolidated data'!T91</f>
        <v>-7970</v>
      </c>
      <c r="U91" s="22">
        <f>-'Consolidated data'!U91</f>
        <v>-7030</v>
      </c>
      <c r="V91" s="22">
        <f>-'Consolidated data'!V91</f>
        <v>-7380</v>
      </c>
      <c r="W91" s="22">
        <f>-'Consolidated data'!W91</f>
        <v>-5850</v>
      </c>
      <c r="X91" s="22">
        <f>-'Consolidated data'!X91</f>
        <v>-5380</v>
      </c>
      <c r="Y91" s="22">
        <f>-'Consolidated data'!Y91</f>
        <v>-5440</v>
      </c>
    </row>
    <row r="92" spans="1:25" x14ac:dyDescent="0.15">
      <c r="A92" s="5" t="s">
        <v>89</v>
      </c>
      <c r="B92" s="11" t="s">
        <v>191</v>
      </c>
      <c r="C92" s="16" t="s">
        <v>37</v>
      </c>
      <c r="D92" t="s">
        <v>155</v>
      </c>
      <c r="E92" s="22">
        <f>-'Consolidated data'!E92</f>
        <v>-5720</v>
      </c>
      <c r="F92" s="22">
        <f>-'Consolidated data'!F92</f>
        <v>-7180</v>
      </c>
      <c r="G92" s="22">
        <f>-'Consolidated data'!G92</f>
        <v>-6810</v>
      </c>
      <c r="H92" s="22">
        <f>-'Consolidated data'!H92</f>
        <v>-7180</v>
      </c>
      <c r="I92" s="22">
        <f>-'Consolidated data'!I92</f>
        <v>-8480</v>
      </c>
      <c r="J92" s="22">
        <f>-'Consolidated data'!J92</f>
        <v>-11830</v>
      </c>
      <c r="K92" s="22">
        <f>-'Consolidated data'!K92</f>
        <v>-14450</v>
      </c>
      <c r="L92" s="22">
        <f>-'Consolidated data'!L92</f>
        <v>-13180</v>
      </c>
      <c r="M92" s="22">
        <f>-'Consolidated data'!M92</f>
        <v>-12220</v>
      </c>
      <c r="N92" s="22">
        <f>-'Consolidated data'!N92</f>
        <v>-11920</v>
      </c>
      <c r="O92" s="22">
        <f>-'Consolidated data'!O92</f>
        <v>-12420</v>
      </c>
      <c r="P92" s="22">
        <f>-'Consolidated data'!P92</f>
        <v>-12550</v>
      </c>
      <c r="Q92" s="22">
        <f>-'Consolidated data'!Q92</f>
        <v>-13630</v>
      </c>
      <c r="R92" s="22">
        <f>-'Consolidated data'!R92</f>
        <v>-16520</v>
      </c>
      <c r="S92" s="22">
        <f>-'Consolidated data'!S92</f>
        <v>-20720</v>
      </c>
      <c r="T92" s="22">
        <f>-'Consolidated data'!T92</f>
        <v>-31780</v>
      </c>
      <c r="U92" s="22">
        <f>-'Consolidated data'!U92</f>
        <v>-24670</v>
      </c>
      <c r="V92" s="22">
        <f>-'Consolidated data'!V92</f>
        <v>-8250</v>
      </c>
      <c r="W92" s="22">
        <f>-'Consolidated data'!W92</f>
        <v>-4540</v>
      </c>
      <c r="X92" s="22">
        <f>-'Consolidated data'!X92</f>
        <v>-9580</v>
      </c>
      <c r="Y92" s="22">
        <f>-'Consolidated data'!Y92</f>
        <v>-14370</v>
      </c>
    </row>
    <row r="93" spans="1:25" x14ac:dyDescent="0.15">
      <c r="A93" s="5" t="s">
        <v>89</v>
      </c>
      <c r="B93" s="11" t="s">
        <v>191</v>
      </c>
      <c r="C93" s="16" t="s">
        <v>37</v>
      </c>
      <c r="D93" s="57" t="s">
        <v>48</v>
      </c>
      <c r="E93" s="22">
        <f>-'Consolidated data'!E93</f>
        <v>-620</v>
      </c>
      <c r="F93" s="22">
        <f>-'Consolidated data'!F93</f>
        <v>-710</v>
      </c>
      <c r="G93" s="22">
        <f>-'Consolidated data'!G93</f>
        <v>-650</v>
      </c>
      <c r="H93" s="22">
        <f>-'Consolidated data'!H93</f>
        <v>-800</v>
      </c>
      <c r="I93" s="22">
        <f>-'Consolidated data'!I93</f>
        <v>-1120</v>
      </c>
      <c r="J93" s="22">
        <f>-'Consolidated data'!J93</f>
        <v>-2450</v>
      </c>
      <c r="K93" s="22">
        <f>-'Consolidated data'!K93</f>
        <v>-3200</v>
      </c>
      <c r="L93" s="22">
        <f>-'Consolidated data'!L93</f>
        <v>-2070</v>
      </c>
      <c r="M93" s="22">
        <f>-'Consolidated data'!M93</f>
        <v>-1730</v>
      </c>
      <c r="N93" s="22">
        <f>-'Consolidated data'!N93</f>
        <v>-1830</v>
      </c>
      <c r="O93" s="22">
        <f>-'Consolidated data'!O93</f>
        <v>-2060</v>
      </c>
      <c r="P93" s="22">
        <f>-'Consolidated data'!P93</f>
        <v>-2110</v>
      </c>
      <c r="Q93" s="22">
        <f>-'Consolidated data'!Q93</f>
        <v>-2560</v>
      </c>
      <c r="R93" s="22">
        <f>-'Consolidated data'!R93</f>
        <v>-3660</v>
      </c>
      <c r="S93" s="22">
        <f>-'Consolidated data'!S93</f>
        <v>-4300</v>
      </c>
      <c r="T93" s="22">
        <f>-'Consolidated data'!T93</f>
        <v>-5770</v>
      </c>
      <c r="U93" s="22">
        <f>-'Consolidated data'!U93</f>
        <v>-3660</v>
      </c>
      <c r="V93" s="22">
        <f>-'Consolidated data'!V93</f>
        <v>-1890</v>
      </c>
      <c r="W93" s="22">
        <f>-'Consolidated data'!W93</f>
        <v>-1180</v>
      </c>
      <c r="X93" s="22">
        <f>-'Consolidated data'!X93</f>
        <v>-2190</v>
      </c>
      <c r="Y93" s="22">
        <f>-'Consolidated data'!Y93</f>
        <v>-3360</v>
      </c>
    </row>
    <row r="94" spans="1:25" x14ac:dyDescent="0.15">
      <c r="A94" s="5" t="s">
        <v>89</v>
      </c>
      <c r="B94" s="11" t="s">
        <v>191</v>
      </c>
      <c r="C94" s="16" t="s">
        <v>37</v>
      </c>
      <c r="D94" s="57" t="s">
        <v>28</v>
      </c>
      <c r="E94" s="22">
        <f>-'Consolidated data'!E94</f>
        <v>-2570</v>
      </c>
      <c r="F94" s="22">
        <f>-'Consolidated data'!F94</f>
        <v>-4340</v>
      </c>
      <c r="G94" s="22">
        <f>-'Consolidated data'!G94</f>
        <v>-4600</v>
      </c>
      <c r="H94" s="22">
        <f>-'Consolidated data'!H94</f>
        <v>-4620</v>
      </c>
      <c r="I94" s="22">
        <f>-'Consolidated data'!I94</f>
        <v>-5560</v>
      </c>
      <c r="J94" s="22">
        <f>-'Consolidated data'!J94</f>
        <v>-7510</v>
      </c>
      <c r="K94" s="22">
        <f>-'Consolidated data'!K94</f>
        <v>-9190</v>
      </c>
      <c r="L94" s="22">
        <f>-'Consolidated data'!L94</f>
        <v>-9030</v>
      </c>
      <c r="M94" s="22">
        <f>-'Consolidated data'!M94</f>
        <v>-8220</v>
      </c>
      <c r="N94" s="22">
        <f>-'Consolidated data'!N94</f>
        <v>-7770</v>
      </c>
      <c r="O94" s="22">
        <f>-'Consolidated data'!O94</f>
        <v>-7530</v>
      </c>
      <c r="P94" s="22">
        <f>-'Consolidated data'!P94</f>
        <v>-7640</v>
      </c>
      <c r="Q94" s="22">
        <f>-'Consolidated data'!Q94</f>
        <v>-8360</v>
      </c>
      <c r="R94" s="22">
        <f>-'Consolidated data'!R94</f>
        <v>-10250</v>
      </c>
      <c r="S94" s="22">
        <f>-'Consolidated data'!S94</f>
        <v>-13650</v>
      </c>
      <c r="T94" s="22">
        <f>-'Consolidated data'!T94</f>
        <v>-22140</v>
      </c>
      <c r="U94" s="22">
        <f>-'Consolidated data'!U94</f>
        <v>-18390</v>
      </c>
      <c r="V94" s="22">
        <f>-'Consolidated data'!V94</f>
        <v>-5150</v>
      </c>
      <c r="W94" s="22">
        <f>-'Consolidated data'!W94</f>
        <v>-2590</v>
      </c>
      <c r="X94" s="22">
        <f>-'Consolidated data'!X94</f>
        <v>-5480</v>
      </c>
      <c r="Y94" s="22">
        <f>-'Consolidated data'!Y94</f>
        <v>-8600</v>
      </c>
    </row>
    <row r="95" spans="1:25" x14ac:dyDescent="0.15">
      <c r="A95" s="5" t="s">
        <v>89</v>
      </c>
      <c r="B95" s="11" t="s">
        <v>191</v>
      </c>
      <c r="C95" s="16" t="s">
        <v>37</v>
      </c>
      <c r="D95" s="57" t="s">
        <v>29</v>
      </c>
      <c r="E95" s="22">
        <f>-'Consolidated data'!E95</f>
        <v>-2530</v>
      </c>
      <c r="F95" s="22">
        <f>-'Consolidated data'!F95</f>
        <v>-2140</v>
      </c>
      <c r="G95" s="22">
        <f>-'Consolidated data'!G95</f>
        <v>-1560</v>
      </c>
      <c r="H95" s="22">
        <f>-'Consolidated data'!H95</f>
        <v>-1750</v>
      </c>
      <c r="I95" s="22">
        <f>-'Consolidated data'!I95</f>
        <v>-1800</v>
      </c>
      <c r="J95" s="22">
        <f>-'Consolidated data'!J95</f>
        <v>-1860</v>
      </c>
      <c r="K95" s="22">
        <f>-'Consolidated data'!K95</f>
        <v>-2050</v>
      </c>
      <c r="L95" s="22">
        <f>-'Consolidated data'!L95</f>
        <v>-2080</v>
      </c>
      <c r="M95" s="22">
        <f>-'Consolidated data'!M95</f>
        <v>-2270</v>
      </c>
      <c r="N95" s="22">
        <f>-'Consolidated data'!N95</f>
        <v>-2320</v>
      </c>
      <c r="O95" s="22">
        <f>-'Consolidated data'!O95</f>
        <v>-2830</v>
      </c>
      <c r="P95" s="22">
        <f>-'Consolidated data'!P95</f>
        <v>-2790</v>
      </c>
      <c r="Q95" s="22">
        <f>-'Consolidated data'!Q95</f>
        <v>-2700</v>
      </c>
      <c r="R95" s="22">
        <f>-'Consolidated data'!R95</f>
        <v>-2600</v>
      </c>
      <c r="S95" s="22">
        <f>-'Consolidated data'!S95</f>
        <v>-2770</v>
      </c>
      <c r="T95" s="22">
        <f>-'Consolidated data'!T95</f>
        <v>-3870</v>
      </c>
      <c r="U95" s="22">
        <f>-'Consolidated data'!U95</f>
        <v>-2620</v>
      </c>
      <c r="V95" s="22">
        <f>-'Consolidated data'!V95</f>
        <v>-1210</v>
      </c>
      <c r="W95" s="22">
        <f>-'Consolidated data'!W95</f>
        <v>-770</v>
      </c>
      <c r="X95" s="22">
        <f>-'Consolidated data'!X95</f>
        <v>-1910</v>
      </c>
      <c r="Y95" s="22">
        <f>-'Consolidated data'!Y95</f>
        <v>-2410</v>
      </c>
    </row>
    <row r="96" spans="1:25" x14ac:dyDescent="0.15">
      <c r="A96" s="5" t="s">
        <v>89</v>
      </c>
      <c r="B96" s="11" t="s">
        <v>191</v>
      </c>
      <c r="C96" s="16" t="s">
        <v>37</v>
      </c>
      <c r="D96" t="s">
        <v>30</v>
      </c>
      <c r="E96" s="22">
        <f>-'Consolidated data'!E96</f>
        <v>-1700</v>
      </c>
      <c r="F96" s="22">
        <f>-'Consolidated data'!F96</f>
        <v>-1920</v>
      </c>
      <c r="G96" s="22">
        <f>-'Consolidated data'!G96</f>
        <v>-2180</v>
      </c>
      <c r="H96" s="22">
        <f>-'Consolidated data'!H96</f>
        <v>-2550</v>
      </c>
      <c r="I96" s="22">
        <f>-'Consolidated data'!I96</f>
        <v>-2980</v>
      </c>
      <c r="J96" s="22">
        <f>-'Consolidated data'!J96</f>
        <v>-3290</v>
      </c>
      <c r="K96" s="22">
        <f>-'Consolidated data'!K96</f>
        <v>-2940</v>
      </c>
      <c r="L96" s="22">
        <f>-'Consolidated data'!L96</f>
        <v>-3250</v>
      </c>
      <c r="M96" s="22">
        <f>-'Consolidated data'!M96</f>
        <v>-4220</v>
      </c>
      <c r="N96" s="22">
        <f>-'Consolidated data'!N96</f>
        <v>-4710</v>
      </c>
      <c r="O96" s="22">
        <f>-'Consolidated data'!O96</f>
        <v>-4250</v>
      </c>
      <c r="P96" s="22">
        <f>-'Consolidated data'!P96</f>
        <v>-3950</v>
      </c>
      <c r="Q96" s="22">
        <f>-'Consolidated data'!Q96</f>
        <v>-3450</v>
      </c>
      <c r="R96" s="22">
        <f>-'Consolidated data'!R96</f>
        <v>-3700</v>
      </c>
      <c r="S96" s="22">
        <f>-'Consolidated data'!S96</f>
        <v>-3650</v>
      </c>
      <c r="T96" s="22">
        <f>-'Consolidated data'!T96</f>
        <v>-3460</v>
      </c>
      <c r="U96" s="22">
        <f>-'Consolidated data'!U96</f>
        <v>-3330</v>
      </c>
      <c r="V96" s="22">
        <f>-'Consolidated data'!V96</f>
        <v>-2210</v>
      </c>
      <c r="W96" s="22">
        <f>-'Consolidated data'!W96</f>
        <v>-1250</v>
      </c>
      <c r="X96" s="22">
        <f>-'Consolidated data'!X96</f>
        <v>-1830</v>
      </c>
      <c r="Y96" s="22">
        <f>-'Consolidated data'!Y96</f>
        <v>-2510</v>
      </c>
    </row>
    <row r="97" spans="1:25" x14ac:dyDescent="0.15">
      <c r="A97" s="5" t="s">
        <v>89</v>
      </c>
      <c r="B97" s="11" t="s">
        <v>191</v>
      </c>
      <c r="C97" s="16" t="s">
        <v>37</v>
      </c>
      <c r="D97" t="s">
        <v>31</v>
      </c>
      <c r="E97" s="22">
        <f>-'Consolidated data'!E97</f>
        <v>-480</v>
      </c>
      <c r="F97" s="22">
        <f>-'Consolidated data'!F97</f>
        <v>-420</v>
      </c>
      <c r="G97" s="22">
        <f>-'Consolidated data'!G97</f>
        <v>-710</v>
      </c>
      <c r="H97" s="22">
        <f>-'Consolidated data'!H97</f>
        <v>-1140</v>
      </c>
      <c r="I97" s="22">
        <f>-'Consolidated data'!I97</f>
        <v>-1490</v>
      </c>
      <c r="J97" s="22">
        <f>-'Consolidated data'!J97</f>
        <v>-2190</v>
      </c>
      <c r="K97" s="22">
        <f>-'Consolidated data'!K97</f>
        <v>-2630</v>
      </c>
      <c r="L97" s="22">
        <f>-'Consolidated data'!L97</f>
        <v>-2720</v>
      </c>
      <c r="M97" s="22">
        <f>-'Consolidated data'!M97</f>
        <v>-3820</v>
      </c>
      <c r="N97" s="22">
        <f>-'Consolidated data'!N97</f>
        <v>-5350</v>
      </c>
      <c r="O97" s="22">
        <f>-'Consolidated data'!O97</f>
        <v>-5950</v>
      </c>
      <c r="P97" s="22">
        <f>-'Consolidated data'!P97</f>
        <v>-5990</v>
      </c>
      <c r="Q97" s="22">
        <f>-'Consolidated data'!Q97</f>
        <v>-5780</v>
      </c>
      <c r="R97" s="22">
        <f>-'Consolidated data'!R97</f>
        <v>-5380</v>
      </c>
      <c r="S97" s="22">
        <f>-'Consolidated data'!S97</f>
        <v>-6310</v>
      </c>
      <c r="T97" s="22">
        <f>-'Consolidated data'!T97</f>
        <v>-6820</v>
      </c>
      <c r="U97" s="22">
        <f>-'Consolidated data'!U97</f>
        <v>-2120</v>
      </c>
      <c r="V97" s="22">
        <f>-'Consolidated data'!V97</f>
        <v>-1070</v>
      </c>
      <c r="W97" s="22">
        <f>-'Consolidated data'!W97</f>
        <v>-710</v>
      </c>
      <c r="X97" s="22">
        <f>-'Consolidated data'!X97</f>
        <v>-2650</v>
      </c>
      <c r="Y97" s="22">
        <f>-'Consolidated data'!Y97</f>
        <v>-5710</v>
      </c>
    </row>
    <row r="98" spans="1:25" x14ac:dyDescent="0.15">
      <c r="A98" s="5" t="s">
        <v>89</v>
      </c>
      <c r="B98" s="11" t="s">
        <v>191</v>
      </c>
      <c r="C98" s="16" t="s">
        <v>37</v>
      </c>
      <c r="D98" t="s">
        <v>32</v>
      </c>
      <c r="E98" s="22">
        <f>-'Consolidated data'!E98</f>
        <v>-2710</v>
      </c>
      <c r="F98" s="22">
        <f>-'Consolidated data'!F98</f>
        <v>-2570</v>
      </c>
      <c r="G98" s="22">
        <f>-'Consolidated data'!G98</f>
        <v>-2270</v>
      </c>
      <c r="H98" s="22">
        <f>-'Consolidated data'!H98</f>
        <v>-3700</v>
      </c>
      <c r="I98" s="22">
        <f>-'Consolidated data'!I98</f>
        <v>-3770</v>
      </c>
      <c r="J98" s="22">
        <f>-'Consolidated data'!J98</f>
        <v>-3210</v>
      </c>
      <c r="K98" s="22">
        <f>-'Consolidated data'!K98</f>
        <v>-3590</v>
      </c>
      <c r="L98" s="22">
        <f>-'Consolidated data'!L98</f>
        <v>-2890</v>
      </c>
      <c r="M98" s="22">
        <f>-'Consolidated data'!M98</f>
        <v>-3290</v>
      </c>
      <c r="N98" s="22">
        <f>-'Consolidated data'!N98</f>
        <v>-3100</v>
      </c>
      <c r="O98" s="22">
        <f>-'Consolidated data'!O98</f>
        <v>-3220</v>
      </c>
      <c r="P98" s="22">
        <f>-'Consolidated data'!P98</f>
        <v>-4610</v>
      </c>
      <c r="Q98" s="22">
        <f>-'Consolidated data'!Q98</f>
        <v>-4680</v>
      </c>
      <c r="R98" s="22">
        <f>-'Consolidated data'!R98</f>
        <v>-5660</v>
      </c>
      <c r="S98" s="22">
        <f>-'Consolidated data'!S98</f>
        <v>-7560</v>
      </c>
      <c r="T98" s="22">
        <f>-'Consolidated data'!T98</f>
        <v>-4850</v>
      </c>
      <c r="U98" s="22">
        <f>-'Consolidated data'!U98</f>
        <v>-4910</v>
      </c>
      <c r="V98" s="22">
        <f>-'Consolidated data'!V98</f>
        <v>-5360</v>
      </c>
      <c r="W98" s="22">
        <f>-'Consolidated data'!W98</f>
        <v>-5350</v>
      </c>
      <c r="X98" s="22">
        <f>-'Consolidated data'!X98</f>
        <v>-4860</v>
      </c>
      <c r="Y98" s="22">
        <f>-'Consolidated data'!Y98</f>
        <v>-5110</v>
      </c>
    </row>
    <row r="99" spans="1:25" x14ac:dyDescent="0.15">
      <c r="A99" s="5" t="s">
        <v>89</v>
      </c>
      <c r="B99" s="11" t="s">
        <v>191</v>
      </c>
      <c r="C99" s="16" t="s">
        <v>37</v>
      </c>
      <c r="D99" t="s">
        <v>33</v>
      </c>
      <c r="E99" s="22">
        <f>-'Consolidated data'!E99</f>
        <v>-2870</v>
      </c>
      <c r="F99" s="22">
        <f>-'Consolidated data'!F99</f>
        <v>-2660</v>
      </c>
      <c r="G99" s="22">
        <f>-'Consolidated data'!G99</f>
        <v>-2520</v>
      </c>
      <c r="H99" s="22">
        <f>-'Consolidated data'!H99</f>
        <v>-2520</v>
      </c>
      <c r="I99" s="22">
        <f>-'Consolidated data'!I99</f>
        <v>-3380</v>
      </c>
      <c r="J99" s="22">
        <f>-'Consolidated data'!J99</f>
        <v>-4640</v>
      </c>
      <c r="K99" s="22">
        <f>-'Consolidated data'!K99</f>
        <v>-5090</v>
      </c>
      <c r="L99" s="22">
        <f>-'Consolidated data'!L99</f>
        <v>-5570</v>
      </c>
      <c r="M99" s="22">
        <f>-'Consolidated data'!M99</f>
        <v>-6110</v>
      </c>
      <c r="N99" s="22">
        <f>-'Consolidated data'!N99</f>
        <v>-6830</v>
      </c>
      <c r="O99" s="22">
        <f>-'Consolidated data'!O99</f>
        <v>-5910</v>
      </c>
      <c r="P99" s="22">
        <f>-'Consolidated data'!P99</f>
        <v>-6050</v>
      </c>
      <c r="Q99" s="22">
        <f>-'Consolidated data'!Q99</f>
        <v>-7060</v>
      </c>
      <c r="R99" s="22">
        <f>-'Consolidated data'!R99</f>
        <v>-9210</v>
      </c>
      <c r="S99" s="22">
        <f>-'Consolidated data'!S99</f>
        <v>-10560</v>
      </c>
      <c r="T99" s="22">
        <f>-'Consolidated data'!T99</f>
        <v>-13270</v>
      </c>
      <c r="U99" s="22">
        <f>-'Consolidated data'!U99</f>
        <v>-19560</v>
      </c>
      <c r="V99" s="22">
        <f>-'Consolidated data'!V99</f>
        <v>-13510</v>
      </c>
      <c r="W99" s="22">
        <f>-'Consolidated data'!W99</f>
        <v>-9060</v>
      </c>
      <c r="X99" s="22">
        <f>-'Consolidated data'!X99</f>
        <v>-12370</v>
      </c>
      <c r="Y99" s="22">
        <f>-'Consolidated data'!Y99</f>
        <v>-13630</v>
      </c>
    </row>
    <row r="100" spans="1:25" x14ac:dyDescent="0.15">
      <c r="A100" s="5" t="s">
        <v>89</v>
      </c>
      <c r="B100" s="11" t="s">
        <v>191</v>
      </c>
      <c r="C100" s="4" t="s">
        <v>34</v>
      </c>
      <c r="D100" s="4" t="s">
        <v>150</v>
      </c>
      <c r="E100" s="22">
        <f>-'Consolidated data'!E100</f>
        <v>-13490</v>
      </c>
      <c r="F100" s="22">
        <f>-'Consolidated data'!F100</f>
        <v>-14750</v>
      </c>
      <c r="G100" s="22">
        <f>-'Consolidated data'!G100</f>
        <v>-14490</v>
      </c>
      <c r="H100" s="22">
        <f>-'Consolidated data'!H100</f>
        <v>-17080</v>
      </c>
      <c r="I100" s="22">
        <f>-'Consolidated data'!I100</f>
        <v>-20090</v>
      </c>
      <c r="J100" s="22">
        <f>-'Consolidated data'!J100</f>
        <v>-25150</v>
      </c>
      <c r="K100" s="22">
        <f>-'Consolidated data'!K100</f>
        <v>-28700</v>
      </c>
      <c r="L100" s="22">
        <f>-'Consolidated data'!L100</f>
        <v>-27620</v>
      </c>
      <c r="M100" s="22">
        <f>-'Consolidated data'!M100</f>
        <v>-29650</v>
      </c>
      <c r="N100" s="22">
        <f>-'Consolidated data'!N100</f>
        <v>-31910</v>
      </c>
      <c r="O100" s="22">
        <f>-'Consolidated data'!O100</f>
        <v>-31740</v>
      </c>
      <c r="P100" s="22">
        <f>-'Consolidated data'!P100</f>
        <v>-33130</v>
      </c>
      <c r="Q100" s="22">
        <f>-'Consolidated data'!Q100</f>
        <v>-34580</v>
      </c>
      <c r="R100" s="22">
        <f>-'Consolidated data'!R100</f>
        <v>-40450</v>
      </c>
      <c r="S100" s="22">
        <f>-'Consolidated data'!S100</f>
        <v>-48790</v>
      </c>
      <c r="T100" s="22">
        <f>-'Consolidated data'!T100</f>
        <v>-60180</v>
      </c>
      <c r="U100" s="22">
        <f>-'Consolidated data'!U100</f>
        <v>-54590</v>
      </c>
      <c r="V100" s="22">
        <f>-'Consolidated data'!V100</f>
        <v>-30410</v>
      </c>
      <c r="W100" s="22">
        <f>-'Consolidated data'!W100</f>
        <v>-20900</v>
      </c>
      <c r="X100" s="22">
        <f>-'Consolidated data'!X100</f>
        <v>-31290</v>
      </c>
      <c r="Y100" s="22">
        <f>-'Consolidated data'!Y100</f>
        <v>-41340</v>
      </c>
    </row>
    <row r="101" spans="1:25" x14ac:dyDescent="0.15">
      <c r="A101" s="5" t="s">
        <v>89</v>
      </c>
      <c r="B101" s="11" t="s">
        <v>191</v>
      </c>
      <c r="C101" s="5" t="s">
        <v>55</v>
      </c>
      <c r="D101" s="5" t="s">
        <v>55</v>
      </c>
      <c r="E101" s="22">
        <f>-'Consolidated data'!E101</f>
        <v>-3070</v>
      </c>
      <c r="F101" s="22">
        <f>-'Consolidated data'!F101</f>
        <v>-2880</v>
      </c>
      <c r="G101" s="22">
        <f>-'Consolidated data'!G101</f>
        <v>-2860</v>
      </c>
      <c r="H101" s="22">
        <f>-'Consolidated data'!H101</f>
        <v>-2900</v>
      </c>
      <c r="I101" s="22">
        <f>-'Consolidated data'!I101</f>
        <v>-3010</v>
      </c>
      <c r="J101" s="22">
        <f>-'Consolidated data'!J101</f>
        <v>-3110</v>
      </c>
      <c r="K101" s="22">
        <f>-'Consolidated data'!K101</f>
        <v>-3090</v>
      </c>
      <c r="L101" s="22">
        <f>-'Consolidated data'!L101</f>
        <v>-2930</v>
      </c>
      <c r="M101" s="22">
        <f>-'Consolidated data'!M101</f>
        <v>-3760</v>
      </c>
      <c r="N101" s="22">
        <f>-'Consolidated data'!N101</f>
        <v>-4660</v>
      </c>
      <c r="O101" s="22">
        <f>-'Consolidated data'!O101</f>
        <v>-5050</v>
      </c>
      <c r="P101" s="22">
        <f>-'Consolidated data'!P101</f>
        <v>-5110</v>
      </c>
      <c r="Q101" s="22">
        <f>-'Consolidated data'!Q101</f>
        <v>-5120</v>
      </c>
      <c r="R101" s="22">
        <f>-'Consolidated data'!R101</f>
        <v>-4810</v>
      </c>
      <c r="S101" s="22">
        <f>-'Consolidated data'!S101</f>
        <v>-4930</v>
      </c>
      <c r="T101" s="22">
        <f>-'Consolidated data'!T101</f>
        <v>-4900</v>
      </c>
      <c r="U101" s="22">
        <f>-'Consolidated data'!U101</f>
        <v>-5380</v>
      </c>
      <c r="V101" s="22">
        <f>-'Consolidated data'!V101</f>
        <v>-3650</v>
      </c>
      <c r="W101" s="22">
        <f>-'Consolidated data'!W101</f>
        <v>-3710</v>
      </c>
      <c r="X101" s="22">
        <f>-'Consolidated data'!X101</f>
        <v>-3160</v>
      </c>
      <c r="Y101" s="22">
        <f>-'Consolidated data'!Y101</f>
        <v>-3420</v>
      </c>
    </row>
    <row r="102" spans="1:25" x14ac:dyDescent="0.15">
      <c r="A102" s="5" t="s">
        <v>89</v>
      </c>
      <c r="B102" s="11" t="s">
        <v>191</v>
      </c>
      <c r="C102" s="5" t="s">
        <v>35</v>
      </c>
      <c r="D102" s="5" t="s">
        <v>35</v>
      </c>
      <c r="E102" s="22">
        <f>-'Consolidated data'!E102</f>
        <v>-20880</v>
      </c>
      <c r="F102" s="22">
        <f>-'Consolidated data'!F102</f>
        <v>-21220</v>
      </c>
      <c r="G102" s="22">
        <f>-'Consolidated data'!G102</f>
        <v>-22010</v>
      </c>
      <c r="H102" s="22">
        <f>-'Consolidated data'!H102</f>
        <v>-22900</v>
      </c>
      <c r="I102" s="22">
        <f>-'Consolidated data'!I102</f>
        <v>-19280</v>
      </c>
      <c r="J102" s="22">
        <f>-'Consolidated data'!J102</f>
        <v>-19530</v>
      </c>
      <c r="K102" s="22">
        <f>-'Consolidated data'!K102</f>
        <v>-20750</v>
      </c>
      <c r="L102" s="22">
        <f>-'Consolidated data'!L102</f>
        <v>-19780</v>
      </c>
      <c r="M102" s="22">
        <f>-'Consolidated data'!M102</f>
        <v>-20740</v>
      </c>
      <c r="N102" s="22">
        <f>-'Consolidated data'!N102</f>
        <v>-22350</v>
      </c>
      <c r="O102" s="22">
        <f>-'Consolidated data'!O102</f>
        <v>-24110</v>
      </c>
      <c r="P102" s="22">
        <f>-'Consolidated data'!P102</f>
        <v>-23440</v>
      </c>
      <c r="Q102" s="22">
        <f>-'Consolidated data'!Q102</f>
        <v>-22190</v>
      </c>
      <c r="R102" s="22">
        <f>-'Consolidated data'!R102</f>
        <v>-21810</v>
      </c>
      <c r="S102" s="22">
        <f>-'Consolidated data'!S102</f>
        <v>-21470</v>
      </c>
      <c r="T102" s="22">
        <f>-'Consolidated data'!T102</f>
        <v>-15950</v>
      </c>
      <c r="U102" s="22">
        <f>-'Consolidated data'!U102</f>
        <v>-12320</v>
      </c>
      <c r="V102" s="22">
        <f>-'Consolidated data'!V102</f>
        <v>-20600</v>
      </c>
      <c r="W102" s="22">
        <f>-'Consolidated data'!W102</f>
        <v>-21680</v>
      </c>
      <c r="X102" s="22">
        <f>-'Consolidated data'!X102</f>
        <v>-21680</v>
      </c>
      <c r="Y102" s="22">
        <f>-'Consolidated data'!Y102</f>
        <v>-21100</v>
      </c>
    </row>
    <row r="103" spans="1:25" x14ac:dyDescent="0.15">
      <c r="A103" s="5" t="s">
        <v>89</v>
      </c>
      <c r="B103" s="11" t="s">
        <v>191</v>
      </c>
      <c r="C103" s="4" t="s">
        <v>54</v>
      </c>
      <c r="D103" s="4" t="s">
        <v>83</v>
      </c>
      <c r="E103" s="22">
        <f>-'Consolidated data'!E103</f>
        <v>-43610</v>
      </c>
      <c r="F103" s="22">
        <f>-'Consolidated data'!F103</f>
        <v>-44870</v>
      </c>
      <c r="G103" s="22">
        <f>-'Consolidated data'!G103</f>
        <v>-46060</v>
      </c>
      <c r="H103" s="22">
        <f>-'Consolidated data'!H103</f>
        <v>-49880</v>
      </c>
      <c r="I103" s="22">
        <f>-'Consolidated data'!I103</f>
        <v>-49030</v>
      </c>
      <c r="J103" s="22">
        <f>-'Consolidated data'!J103</f>
        <v>-55450</v>
      </c>
      <c r="K103" s="22">
        <f>-'Consolidated data'!K103</f>
        <v>-60270</v>
      </c>
      <c r="L103" s="22">
        <f>-'Consolidated data'!L103</f>
        <v>-56100</v>
      </c>
      <c r="M103" s="22">
        <f>-'Consolidated data'!M103</f>
        <v>-60210</v>
      </c>
      <c r="N103" s="22">
        <f>-'Consolidated data'!N103</f>
        <v>-65350</v>
      </c>
      <c r="O103" s="22">
        <f>-'Consolidated data'!O103</f>
        <v>-67480</v>
      </c>
      <c r="P103" s="22">
        <f>-'Consolidated data'!P103</f>
        <v>-68000</v>
      </c>
      <c r="Q103" s="22">
        <f>-'Consolidated data'!Q103</f>
        <v>-68380</v>
      </c>
      <c r="R103" s="22">
        <f>-'Consolidated data'!R103</f>
        <v>-74200</v>
      </c>
      <c r="S103" s="22">
        <f>-'Consolidated data'!S103</f>
        <v>-82840</v>
      </c>
      <c r="T103" s="22">
        <f>-'Consolidated data'!T103</f>
        <v>-90070</v>
      </c>
      <c r="U103" s="22">
        <f>-'Consolidated data'!U103</f>
        <v>-80130</v>
      </c>
      <c r="V103" s="22">
        <f>-'Consolidated data'!V103</f>
        <v>-62040</v>
      </c>
      <c r="W103" s="22">
        <f>-'Consolidated data'!W103</f>
        <v>-52150</v>
      </c>
      <c r="X103" s="22">
        <f>-'Consolidated data'!X103</f>
        <v>-61510</v>
      </c>
      <c r="Y103" s="22">
        <f>-'Consolidated data'!Y103</f>
        <v>-71300</v>
      </c>
    </row>
    <row r="104" spans="1:25" x14ac:dyDescent="0.15">
      <c r="A104" s="5" t="s">
        <v>88</v>
      </c>
      <c r="B104" s="11" t="s">
        <v>190</v>
      </c>
      <c r="C104" s="16" t="s">
        <v>36</v>
      </c>
      <c r="D104" t="s">
        <v>24</v>
      </c>
      <c r="E104" s="22">
        <v>3560</v>
      </c>
      <c r="F104" s="22">
        <v>3900</v>
      </c>
      <c r="G104" s="22">
        <v>4340</v>
      </c>
      <c r="H104" s="22">
        <v>4310</v>
      </c>
      <c r="I104" s="22">
        <v>4740</v>
      </c>
      <c r="J104" s="22">
        <v>4840</v>
      </c>
      <c r="K104" s="22">
        <v>4250</v>
      </c>
      <c r="L104" s="22">
        <v>4720</v>
      </c>
      <c r="M104" s="22">
        <v>4610</v>
      </c>
      <c r="N104" s="22">
        <v>4670</v>
      </c>
      <c r="O104" s="22">
        <v>4180</v>
      </c>
      <c r="P104" s="22">
        <v>4070</v>
      </c>
      <c r="Q104" s="22">
        <v>3730</v>
      </c>
      <c r="R104" s="22">
        <v>3200</v>
      </c>
      <c r="S104" s="22">
        <v>3040</v>
      </c>
      <c r="T104" s="22">
        <v>2470</v>
      </c>
      <c r="U104" s="22">
        <v>1740</v>
      </c>
      <c r="V104" s="22">
        <v>3480</v>
      </c>
      <c r="W104" s="22">
        <v>2780</v>
      </c>
      <c r="X104" s="22">
        <v>2870</v>
      </c>
      <c r="Y104" s="22">
        <v>3100</v>
      </c>
    </row>
    <row r="105" spans="1:25" x14ac:dyDescent="0.15">
      <c r="A105" s="5" t="s">
        <v>88</v>
      </c>
      <c r="B105" s="11" t="s">
        <v>190</v>
      </c>
      <c r="C105" s="16" t="s">
        <v>36</v>
      </c>
      <c r="D105" t="s">
        <v>25</v>
      </c>
      <c r="E105" s="22">
        <v>5150</v>
      </c>
      <c r="F105" s="22">
        <v>6100</v>
      </c>
      <c r="G105" s="22">
        <v>7030</v>
      </c>
      <c r="H105" s="22">
        <v>7970</v>
      </c>
      <c r="I105" s="22">
        <v>7250</v>
      </c>
      <c r="J105" s="22">
        <v>5180</v>
      </c>
      <c r="K105" s="22">
        <v>4420</v>
      </c>
      <c r="L105" s="22">
        <v>5060</v>
      </c>
      <c r="M105" s="22">
        <v>4080</v>
      </c>
      <c r="N105" s="22">
        <v>4030</v>
      </c>
      <c r="O105" s="22">
        <v>4490</v>
      </c>
      <c r="P105" s="22">
        <v>4380</v>
      </c>
      <c r="Q105" s="22">
        <v>4860</v>
      </c>
      <c r="R105" s="22">
        <v>4480</v>
      </c>
      <c r="S105" s="22">
        <v>4170</v>
      </c>
      <c r="T105" s="22">
        <v>3240</v>
      </c>
      <c r="U105" s="22">
        <v>1550</v>
      </c>
      <c r="V105" s="22">
        <v>3340</v>
      </c>
      <c r="W105" s="22">
        <v>4880</v>
      </c>
      <c r="X105" s="58">
        <v>5170</v>
      </c>
      <c r="Y105" s="22">
        <v>4820</v>
      </c>
    </row>
    <row r="106" spans="1:25" x14ac:dyDescent="0.15">
      <c r="A106" s="5" t="s">
        <v>88</v>
      </c>
      <c r="B106" s="11" t="s">
        <v>190</v>
      </c>
      <c r="C106" s="16" t="s">
        <v>36</v>
      </c>
      <c r="D106" t="s">
        <v>47</v>
      </c>
      <c r="E106" s="22">
        <v>1580</v>
      </c>
      <c r="F106" s="22">
        <v>1450</v>
      </c>
      <c r="G106" s="22">
        <v>1460</v>
      </c>
      <c r="H106" s="22">
        <v>1030</v>
      </c>
      <c r="I106" s="22">
        <v>1160</v>
      </c>
      <c r="J106" s="22">
        <v>1300</v>
      </c>
      <c r="K106" s="22">
        <v>1360</v>
      </c>
      <c r="L106" s="22">
        <v>1270</v>
      </c>
      <c r="M106" s="22">
        <v>1090</v>
      </c>
      <c r="N106" s="22">
        <v>2060</v>
      </c>
      <c r="O106" s="22">
        <v>1380</v>
      </c>
      <c r="P106" s="22">
        <v>1950</v>
      </c>
      <c r="Q106" s="22">
        <v>2730</v>
      </c>
      <c r="R106" s="22">
        <v>1880</v>
      </c>
      <c r="S106" s="22">
        <v>2500</v>
      </c>
      <c r="T106" s="22">
        <v>1920</v>
      </c>
      <c r="U106" s="22">
        <v>130</v>
      </c>
      <c r="V106" s="22">
        <v>720</v>
      </c>
      <c r="W106" s="22">
        <v>1390</v>
      </c>
      <c r="X106" s="58">
        <v>2760</v>
      </c>
      <c r="Y106" s="22">
        <v>2230</v>
      </c>
    </row>
    <row r="107" spans="1:25" x14ac:dyDescent="0.15">
      <c r="A107" s="5" t="s">
        <v>88</v>
      </c>
      <c r="B107" s="11" t="s">
        <v>190</v>
      </c>
      <c r="C107" s="16" t="s">
        <v>36</v>
      </c>
      <c r="D107" t="s">
        <v>26</v>
      </c>
      <c r="E107" s="22">
        <v>610</v>
      </c>
      <c r="F107" s="22">
        <v>630</v>
      </c>
      <c r="G107" s="22">
        <v>590</v>
      </c>
      <c r="H107" s="22">
        <v>630</v>
      </c>
      <c r="I107" s="22">
        <v>660</v>
      </c>
      <c r="J107" s="22">
        <v>680</v>
      </c>
      <c r="K107" s="22">
        <v>670</v>
      </c>
      <c r="L107" s="22">
        <v>590</v>
      </c>
      <c r="M107" s="22">
        <v>760</v>
      </c>
      <c r="N107" s="22">
        <v>730</v>
      </c>
      <c r="O107" s="22">
        <v>840</v>
      </c>
      <c r="P107" s="22">
        <v>920</v>
      </c>
      <c r="Q107" s="22">
        <v>940</v>
      </c>
      <c r="R107" s="22">
        <v>900</v>
      </c>
      <c r="S107" s="22">
        <v>1080</v>
      </c>
      <c r="T107" s="22">
        <v>1250</v>
      </c>
      <c r="U107" s="22">
        <v>680</v>
      </c>
      <c r="V107" s="22">
        <v>1160</v>
      </c>
      <c r="W107" s="22">
        <v>1360</v>
      </c>
      <c r="X107" s="58">
        <v>1250</v>
      </c>
      <c r="Y107" s="22">
        <v>1260</v>
      </c>
    </row>
    <row r="108" spans="1:25" x14ac:dyDescent="0.15">
      <c r="A108" s="5" t="s">
        <v>88</v>
      </c>
      <c r="B108" s="11" t="s">
        <v>190</v>
      </c>
      <c r="C108" s="4" t="s">
        <v>27</v>
      </c>
      <c r="D108" s="4" t="s">
        <v>82</v>
      </c>
      <c r="E108" s="23">
        <v>10910</v>
      </c>
      <c r="F108" s="23">
        <v>12080</v>
      </c>
      <c r="G108" s="23">
        <v>13420</v>
      </c>
      <c r="H108" s="23">
        <v>13950</v>
      </c>
      <c r="I108" s="23">
        <v>13810</v>
      </c>
      <c r="J108" s="23">
        <v>12000</v>
      </c>
      <c r="K108" s="23">
        <v>10710</v>
      </c>
      <c r="L108" s="23">
        <v>11640</v>
      </c>
      <c r="M108" s="23">
        <v>10540</v>
      </c>
      <c r="N108" s="23">
        <v>11490</v>
      </c>
      <c r="O108" s="23">
        <v>10890</v>
      </c>
      <c r="P108" s="23">
        <v>11310</v>
      </c>
      <c r="Q108" s="23">
        <v>12270</v>
      </c>
      <c r="R108" s="23">
        <v>10460</v>
      </c>
      <c r="S108" s="23">
        <v>10790</v>
      </c>
      <c r="T108" s="23">
        <v>8870</v>
      </c>
      <c r="U108" s="23">
        <v>4090</v>
      </c>
      <c r="V108" s="23">
        <v>8710</v>
      </c>
      <c r="W108" s="23">
        <v>10410</v>
      </c>
      <c r="X108" s="23">
        <v>12040</v>
      </c>
      <c r="Y108" s="23">
        <v>11400</v>
      </c>
    </row>
    <row r="109" spans="1:25" x14ac:dyDescent="0.15">
      <c r="A109" s="5" t="s">
        <v>88</v>
      </c>
      <c r="B109" s="11" t="s">
        <v>190</v>
      </c>
      <c r="C109" s="16" t="s">
        <v>37</v>
      </c>
      <c r="D109" t="s">
        <v>155</v>
      </c>
      <c r="E109" s="22">
        <v>9640</v>
      </c>
      <c r="F109" s="22">
        <v>10110</v>
      </c>
      <c r="G109" s="22">
        <v>12710</v>
      </c>
      <c r="H109" s="22">
        <v>18920</v>
      </c>
      <c r="I109" s="22">
        <v>23770</v>
      </c>
      <c r="J109" s="22">
        <v>17550</v>
      </c>
      <c r="K109" s="22">
        <v>12650</v>
      </c>
      <c r="L109" s="22">
        <v>11720</v>
      </c>
      <c r="M109" s="22">
        <v>13650</v>
      </c>
      <c r="N109" s="22">
        <v>19430</v>
      </c>
      <c r="O109" s="22">
        <v>17570</v>
      </c>
      <c r="P109" s="22">
        <v>18770</v>
      </c>
      <c r="Q109" s="22">
        <v>21310</v>
      </c>
      <c r="R109" s="22">
        <v>21950</v>
      </c>
      <c r="S109" s="22">
        <v>24180</v>
      </c>
      <c r="T109" s="22">
        <v>17220</v>
      </c>
      <c r="U109" s="22">
        <v>280</v>
      </c>
      <c r="V109" s="22">
        <v>17070</v>
      </c>
      <c r="W109" s="22">
        <v>43620</v>
      </c>
      <c r="X109" s="58">
        <v>30900</v>
      </c>
      <c r="Y109" s="22">
        <v>21950</v>
      </c>
    </row>
    <row r="110" spans="1:25" x14ac:dyDescent="0.15">
      <c r="A110" s="5" t="s">
        <v>88</v>
      </c>
      <c r="B110" s="11" t="s">
        <v>190</v>
      </c>
      <c r="C110" s="16" t="s">
        <v>37</v>
      </c>
      <c r="D110" s="57" t="s">
        <v>48</v>
      </c>
      <c r="E110" s="22">
        <v>850</v>
      </c>
      <c r="F110" s="22">
        <v>860</v>
      </c>
      <c r="G110" s="22">
        <v>1550</v>
      </c>
      <c r="H110" s="22">
        <v>3200</v>
      </c>
      <c r="I110" s="22">
        <v>7730</v>
      </c>
      <c r="J110" s="22">
        <v>4030</v>
      </c>
      <c r="K110" s="22">
        <v>1340</v>
      </c>
      <c r="L110" s="22">
        <v>1210</v>
      </c>
      <c r="M110" s="22">
        <v>1180</v>
      </c>
      <c r="N110" s="22">
        <v>1210</v>
      </c>
      <c r="O110" s="22">
        <v>1550</v>
      </c>
      <c r="P110" s="22">
        <v>2480</v>
      </c>
      <c r="Q110" s="22">
        <v>2740</v>
      </c>
      <c r="R110" s="22">
        <v>2580</v>
      </c>
      <c r="S110" s="22">
        <v>3960</v>
      </c>
      <c r="T110" s="22">
        <v>2250</v>
      </c>
      <c r="U110" s="22">
        <v>20</v>
      </c>
      <c r="V110" s="22">
        <v>2740</v>
      </c>
      <c r="W110" s="22">
        <v>7450</v>
      </c>
      <c r="X110" s="58">
        <v>3960</v>
      </c>
      <c r="Y110" s="22">
        <v>1940</v>
      </c>
    </row>
    <row r="111" spans="1:25" x14ac:dyDescent="0.15">
      <c r="A111" s="5" t="s">
        <v>88</v>
      </c>
      <c r="B111" s="11" t="s">
        <v>190</v>
      </c>
      <c r="C111" s="16" t="s">
        <v>37</v>
      </c>
      <c r="D111" s="57" t="s">
        <v>28</v>
      </c>
      <c r="E111" s="22">
        <v>4750</v>
      </c>
      <c r="F111" s="22">
        <v>5520</v>
      </c>
      <c r="G111" s="22">
        <v>6670</v>
      </c>
      <c r="H111" s="22">
        <v>10880</v>
      </c>
      <c r="I111" s="22">
        <v>10960</v>
      </c>
      <c r="J111" s="22">
        <v>8950</v>
      </c>
      <c r="K111" s="22">
        <v>7350</v>
      </c>
      <c r="L111" s="22">
        <v>6480</v>
      </c>
      <c r="M111" s="22">
        <v>8210</v>
      </c>
      <c r="N111" s="22">
        <v>13120</v>
      </c>
      <c r="O111" s="22">
        <v>10880</v>
      </c>
      <c r="P111" s="22">
        <v>10900</v>
      </c>
      <c r="Q111" s="22">
        <v>12120</v>
      </c>
      <c r="R111" s="22">
        <v>13010</v>
      </c>
      <c r="S111" s="22">
        <v>13760</v>
      </c>
      <c r="T111" s="22">
        <v>9710</v>
      </c>
      <c r="U111" s="22">
        <v>130</v>
      </c>
      <c r="V111" s="22">
        <v>10200</v>
      </c>
      <c r="W111" s="22">
        <v>21020</v>
      </c>
      <c r="X111" s="58">
        <v>17790</v>
      </c>
      <c r="Y111" s="22">
        <v>15000</v>
      </c>
    </row>
    <row r="112" spans="1:25" x14ac:dyDescent="0.15">
      <c r="A112" s="5" t="s">
        <v>88</v>
      </c>
      <c r="B112" s="11" t="s">
        <v>190</v>
      </c>
      <c r="C112" s="16" t="s">
        <v>37</v>
      </c>
      <c r="D112" s="57" t="s">
        <v>29</v>
      </c>
      <c r="E112" s="22">
        <v>4040</v>
      </c>
      <c r="F112" s="22">
        <v>3730</v>
      </c>
      <c r="G112" s="22">
        <v>4490</v>
      </c>
      <c r="H112" s="22">
        <v>4850</v>
      </c>
      <c r="I112" s="22">
        <v>5080</v>
      </c>
      <c r="J112" s="22">
        <v>4570</v>
      </c>
      <c r="K112" s="22">
        <v>3960</v>
      </c>
      <c r="L112" s="22">
        <v>4040</v>
      </c>
      <c r="M112" s="22">
        <v>4260</v>
      </c>
      <c r="N112" s="22">
        <v>5110</v>
      </c>
      <c r="O112" s="22">
        <v>5140</v>
      </c>
      <c r="P112" s="22">
        <v>5390</v>
      </c>
      <c r="Q112" s="22">
        <v>6450</v>
      </c>
      <c r="R112" s="22">
        <v>6360</v>
      </c>
      <c r="S112" s="22">
        <v>6460</v>
      </c>
      <c r="T112" s="22">
        <v>5260</v>
      </c>
      <c r="U112" s="22">
        <v>130</v>
      </c>
      <c r="V112" s="22">
        <v>4130</v>
      </c>
      <c r="W112" s="22">
        <v>15150</v>
      </c>
      <c r="X112" s="58">
        <v>9160</v>
      </c>
      <c r="Y112" s="22">
        <v>5010</v>
      </c>
    </row>
    <row r="113" spans="1:25" x14ac:dyDescent="0.15">
      <c r="A113" s="5" t="s">
        <v>88</v>
      </c>
      <c r="B113" s="11" t="s">
        <v>190</v>
      </c>
      <c r="C113" s="16" t="s">
        <v>37</v>
      </c>
      <c r="D113" t="s">
        <v>30</v>
      </c>
      <c r="E113" s="22">
        <v>2380</v>
      </c>
      <c r="F113" s="22">
        <v>5400</v>
      </c>
      <c r="G113" s="22">
        <v>7730</v>
      </c>
      <c r="H113" s="22">
        <v>8920</v>
      </c>
      <c r="I113" s="22">
        <v>9560</v>
      </c>
      <c r="J113" s="22">
        <v>4720</v>
      </c>
      <c r="K113" s="22">
        <v>5910</v>
      </c>
      <c r="L113" s="22">
        <v>9090</v>
      </c>
      <c r="M113" s="22">
        <v>7840</v>
      </c>
      <c r="N113" s="22">
        <v>5120</v>
      </c>
      <c r="O113" s="22">
        <v>4540</v>
      </c>
      <c r="P113" s="22">
        <v>3980</v>
      </c>
      <c r="Q113" s="22">
        <v>4210</v>
      </c>
      <c r="R113" s="22">
        <v>3330</v>
      </c>
      <c r="S113" s="22">
        <v>4230</v>
      </c>
      <c r="T113" s="22">
        <v>3390</v>
      </c>
      <c r="U113" s="22">
        <v>1320</v>
      </c>
      <c r="V113" s="22">
        <v>3320</v>
      </c>
      <c r="W113" s="22">
        <v>7250</v>
      </c>
      <c r="X113" s="58">
        <v>8880</v>
      </c>
      <c r="Y113" s="22">
        <v>9560</v>
      </c>
    </row>
    <row r="114" spans="1:25" x14ac:dyDescent="0.15">
      <c r="A114" s="5" t="s">
        <v>88</v>
      </c>
      <c r="B114" s="11" t="s">
        <v>190</v>
      </c>
      <c r="C114" s="16" t="s">
        <v>37</v>
      </c>
      <c r="D114" t="s">
        <v>31</v>
      </c>
      <c r="E114" s="22">
        <v>2230</v>
      </c>
      <c r="F114" s="22">
        <v>3350</v>
      </c>
      <c r="G114" s="22">
        <v>4560</v>
      </c>
      <c r="H114" s="22">
        <v>6620</v>
      </c>
      <c r="I114" s="22">
        <v>8410</v>
      </c>
      <c r="J114" s="22">
        <v>7760</v>
      </c>
      <c r="K114" s="22">
        <v>9130</v>
      </c>
      <c r="L114" s="22">
        <v>11800</v>
      </c>
      <c r="M114" s="22">
        <v>13170</v>
      </c>
      <c r="N114" s="22">
        <v>11630</v>
      </c>
      <c r="O114" s="22">
        <v>11200</v>
      </c>
      <c r="P114" s="22">
        <v>10710</v>
      </c>
      <c r="Q114" s="22">
        <v>10320</v>
      </c>
      <c r="R114" s="22">
        <v>10550</v>
      </c>
      <c r="S114" s="22">
        <v>10210</v>
      </c>
      <c r="T114" s="22">
        <v>8370</v>
      </c>
      <c r="U114" s="22">
        <v>180</v>
      </c>
      <c r="V114" s="22">
        <v>4110</v>
      </c>
      <c r="W114" s="22">
        <v>14740</v>
      </c>
      <c r="X114" s="58">
        <v>15860</v>
      </c>
      <c r="Y114" s="22">
        <v>17030</v>
      </c>
    </row>
    <row r="115" spans="1:25" x14ac:dyDescent="0.15">
      <c r="A115" s="5" t="s">
        <v>88</v>
      </c>
      <c r="B115" s="11" t="s">
        <v>190</v>
      </c>
      <c r="C115" s="16" t="s">
        <v>37</v>
      </c>
      <c r="D115" t="s">
        <v>32</v>
      </c>
      <c r="E115" s="22">
        <v>6200</v>
      </c>
      <c r="F115" s="22">
        <v>6760</v>
      </c>
      <c r="G115" s="22">
        <v>6550</v>
      </c>
      <c r="H115" s="22">
        <v>8970</v>
      </c>
      <c r="I115" s="22">
        <v>7690</v>
      </c>
      <c r="J115" s="22">
        <v>7390</v>
      </c>
      <c r="K115" s="22">
        <v>7410</v>
      </c>
      <c r="L115" s="22">
        <v>7130</v>
      </c>
      <c r="M115" s="22">
        <v>7600</v>
      </c>
      <c r="N115" s="22">
        <v>6730</v>
      </c>
      <c r="O115" s="22">
        <v>7640</v>
      </c>
      <c r="P115" s="22">
        <v>9120</v>
      </c>
      <c r="Q115" s="22">
        <v>10490</v>
      </c>
      <c r="R115" s="22">
        <v>10500</v>
      </c>
      <c r="S115" s="22">
        <v>12840</v>
      </c>
      <c r="T115" s="22">
        <v>16420</v>
      </c>
      <c r="U115" s="22">
        <v>1160</v>
      </c>
      <c r="V115" s="22">
        <v>6760</v>
      </c>
      <c r="W115" s="22">
        <v>14840</v>
      </c>
      <c r="X115" s="58">
        <v>12940</v>
      </c>
      <c r="Y115" s="22">
        <v>9120</v>
      </c>
    </row>
    <row r="116" spans="1:25" x14ac:dyDescent="0.15">
      <c r="A116" s="5" t="s">
        <v>88</v>
      </c>
      <c r="B116" s="11" t="s">
        <v>190</v>
      </c>
      <c r="C116" s="16" t="s">
        <v>37</v>
      </c>
      <c r="D116" t="s">
        <v>33</v>
      </c>
      <c r="E116" s="22">
        <v>2020</v>
      </c>
      <c r="F116" s="22">
        <v>1410</v>
      </c>
      <c r="G116" s="22">
        <v>1190</v>
      </c>
      <c r="H116" s="22">
        <v>1140</v>
      </c>
      <c r="I116" s="22">
        <v>1140</v>
      </c>
      <c r="J116" s="22">
        <v>1020</v>
      </c>
      <c r="K116" s="22">
        <v>1310</v>
      </c>
      <c r="L116" s="22">
        <v>1440</v>
      </c>
      <c r="M116" s="22">
        <v>1090</v>
      </c>
      <c r="N116" s="22">
        <v>1290</v>
      </c>
      <c r="O116" s="22">
        <v>1140</v>
      </c>
      <c r="P116" s="22">
        <v>1190</v>
      </c>
      <c r="Q116" s="22">
        <v>1420</v>
      </c>
      <c r="R116" s="22">
        <v>1880</v>
      </c>
      <c r="S116" s="22">
        <v>1870</v>
      </c>
      <c r="T116" s="22">
        <v>3170</v>
      </c>
      <c r="U116" s="22">
        <v>2430</v>
      </c>
      <c r="V116" s="22">
        <v>6160</v>
      </c>
      <c r="W116" s="22">
        <v>8750</v>
      </c>
      <c r="X116" s="58">
        <v>7260</v>
      </c>
      <c r="Y116" s="22">
        <v>5280</v>
      </c>
    </row>
    <row r="117" spans="1:25" x14ac:dyDescent="0.15">
      <c r="A117" s="5" t="s">
        <v>88</v>
      </c>
      <c r="B117" s="11" t="s">
        <v>190</v>
      </c>
      <c r="C117" s="4" t="s">
        <v>34</v>
      </c>
      <c r="D117" s="4" t="s">
        <v>82</v>
      </c>
      <c r="E117" s="23">
        <v>22460</v>
      </c>
      <c r="F117" s="23">
        <v>27030</v>
      </c>
      <c r="G117" s="23">
        <v>32750</v>
      </c>
      <c r="H117" s="23">
        <v>44580</v>
      </c>
      <c r="I117" s="23">
        <v>50560</v>
      </c>
      <c r="J117" s="23">
        <v>38440</v>
      </c>
      <c r="K117" s="23">
        <v>36410</v>
      </c>
      <c r="L117" s="23">
        <v>41180</v>
      </c>
      <c r="M117" s="23">
        <v>43350</v>
      </c>
      <c r="N117" s="23">
        <v>44200</v>
      </c>
      <c r="O117" s="23">
        <v>42080</v>
      </c>
      <c r="P117" s="23">
        <v>43760</v>
      </c>
      <c r="Q117" s="23">
        <v>47740</v>
      </c>
      <c r="R117" s="23">
        <v>48200</v>
      </c>
      <c r="S117" s="23">
        <v>53320</v>
      </c>
      <c r="T117" s="23">
        <v>48570</v>
      </c>
      <c r="U117" s="23">
        <v>5350</v>
      </c>
      <c r="V117" s="23">
        <v>37420</v>
      </c>
      <c r="W117" s="23">
        <v>89200</v>
      </c>
      <c r="X117" s="23">
        <v>75840</v>
      </c>
      <c r="Y117" s="23">
        <v>62940</v>
      </c>
    </row>
    <row r="118" spans="1:25" x14ac:dyDescent="0.15">
      <c r="A118" s="5" t="s">
        <v>88</v>
      </c>
      <c r="B118" s="11" t="s">
        <v>190</v>
      </c>
      <c r="C118" s="5" t="s">
        <v>55</v>
      </c>
      <c r="D118" s="5" t="s">
        <v>55</v>
      </c>
      <c r="E118" s="22">
        <v>14160</v>
      </c>
      <c r="F118" s="22">
        <v>15130</v>
      </c>
      <c r="G118" s="22">
        <v>18380</v>
      </c>
      <c r="H118" s="22">
        <v>21860</v>
      </c>
      <c r="I118" s="22">
        <v>19070</v>
      </c>
      <c r="J118" s="22">
        <v>14120</v>
      </c>
      <c r="K118" s="22">
        <v>19130</v>
      </c>
      <c r="L118" s="22">
        <v>20850</v>
      </c>
      <c r="M118" s="22">
        <v>17490</v>
      </c>
      <c r="N118" s="22">
        <v>12150</v>
      </c>
      <c r="O118" s="22">
        <v>9960</v>
      </c>
      <c r="P118" s="22">
        <v>10340</v>
      </c>
      <c r="Q118" s="22">
        <v>10120</v>
      </c>
      <c r="R118" s="22">
        <v>10040</v>
      </c>
      <c r="S118" s="22">
        <v>10210</v>
      </c>
      <c r="T118" s="22">
        <v>7400</v>
      </c>
      <c r="U118" s="22">
        <v>4140</v>
      </c>
      <c r="V118" s="22">
        <v>7770</v>
      </c>
      <c r="W118" s="22">
        <v>13340</v>
      </c>
      <c r="X118" s="58">
        <v>17660</v>
      </c>
      <c r="Y118" s="22">
        <v>19070</v>
      </c>
    </row>
    <row r="119" spans="1:25" x14ac:dyDescent="0.15">
      <c r="A119" s="5" t="s">
        <v>88</v>
      </c>
      <c r="B119" s="11" t="s">
        <v>190</v>
      </c>
      <c r="C119" s="5" t="s">
        <v>35</v>
      </c>
      <c r="D119" s="5" t="s">
        <v>35</v>
      </c>
      <c r="E119" s="22">
        <v>14010</v>
      </c>
      <c r="F119" s="22">
        <v>14380</v>
      </c>
      <c r="G119" s="22">
        <v>16160</v>
      </c>
      <c r="H119" s="22">
        <v>15570</v>
      </c>
      <c r="I119" s="22">
        <v>16030</v>
      </c>
      <c r="J119" s="22">
        <v>15830</v>
      </c>
      <c r="K119" s="22">
        <v>15240</v>
      </c>
      <c r="L119" s="22">
        <v>14160</v>
      </c>
      <c r="M119" s="22">
        <v>14670</v>
      </c>
      <c r="N119" s="22">
        <v>13500</v>
      </c>
      <c r="O119" s="22">
        <v>13570</v>
      </c>
      <c r="P119" s="22">
        <v>14900</v>
      </c>
      <c r="Q119" s="22">
        <v>15300</v>
      </c>
      <c r="R119" s="22">
        <v>14900</v>
      </c>
      <c r="S119" s="22">
        <v>15530</v>
      </c>
      <c r="T119" s="22">
        <v>19250</v>
      </c>
      <c r="U119" s="22">
        <v>9470</v>
      </c>
      <c r="V119" s="22">
        <v>10800</v>
      </c>
      <c r="W119" s="22">
        <v>11370</v>
      </c>
      <c r="X119" s="58">
        <v>11520</v>
      </c>
      <c r="Y119" s="22">
        <v>12520</v>
      </c>
    </row>
    <row r="120" spans="1:25" x14ac:dyDescent="0.15">
      <c r="A120" s="5" t="s">
        <v>88</v>
      </c>
      <c r="B120" s="11" t="s">
        <v>190</v>
      </c>
      <c r="C120" s="4" t="s">
        <v>54</v>
      </c>
      <c r="D120" s="4" t="s">
        <v>83</v>
      </c>
      <c r="E120" s="23">
        <v>65390</v>
      </c>
      <c r="F120" s="23">
        <v>73070</v>
      </c>
      <c r="G120" s="23">
        <v>86490</v>
      </c>
      <c r="H120" s="23">
        <v>99670</v>
      </c>
      <c r="I120" s="23">
        <v>103110</v>
      </c>
      <c r="J120" s="23">
        <v>84890</v>
      </c>
      <c r="K120" s="23">
        <v>84250</v>
      </c>
      <c r="L120" s="23">
        <v>93210</v>
      </c>
      <c r="M120" s="23">
        <v>92800</v>
      </c>
      <c r="N120" s="23">
        <v>83800</v>
      </c>
      <c r="O120" s="23">
        <v>78980</v>
      </c>
      <c r="P120" s="23">
        <v>83170</v>
      </c>
      <c r="Q120" s="23">
        <v>87820</v>
      </c>
      <c r="R120" s="23">
        <v>85440</v>
      </c>
      <c r="S120" s="23">
        <v>91660</v>
      </c>
      <c r="T120" s="23">
        <v>85590</v>
      </c>
      <c r="U120" s="23">
        <v>23440</v>
      </c>
      <c r="V120" s="23">
        <v>65440</v>
      </c>
      <c r="W120" s="23">
        <v>124520</v>
      </c>
      <c r="X120" s="23">
        <v>117070</v>
      </c>
      <c r="Y120" s="23">
        <v>105940</v>
      </c>
    </row>
    <row r="121" spans="1:25" x14ac:dyDescent="0.15">
      <c r="A121" s="5" t="s">
        <v>88</v>
      </c>
      <c r="B121" s="11" t="s">
        <v>191</v>
      </c>
      <c r="C121" s="16" t="s">
        <v>36</v>
      </c>
      <c r="D121" t="s">
        <v>24</v>
      </c>
      <c r="E121" s="22">
        <f>-'Consolidated data'!E121</f>
        <v>-690</v>
      </c>
      <c r="F121" s="22">
        <f>-'Consolidated data'!F121</f>
        <v>-730</v>
      </c>
      <c r="G121" s="22">
        <f>-'Consolidated data'!G121</f>
        <v>-730</v>
      </c>
      <c r="H121" s="22">
        <f>-'Consolidated data'!H121</f>
        <v>-820</v>
      </c>
      <c r="I121" s="22">
        <f>-'Consolidated data'!I121</f>
        <v>-790</v>
      </c>
      <c r="J121" s="22">
        <f>-'Consolidated data'!J121</f>
        <v>-890</v>
      </c>
      <c r="K121" s="22">
        <f>-'Consolidated data'!K121</f>
        <v>-1010</v>
      </c>
      <c r="L121" s="22">
        <f>-'Consolidated data'!L121</f>
        <v>-940</v>
      </c>
      <c r="M121" s="22">
        <f>-'Consolidated data'!M121</f>
        <v>-950</v>
      </c>
      <c r="N121" s="22">
        <f>-'Consolidated data'!N121</f>
        <v>-1010</v>
      </c>
      <c r="O121" s="22">
        <f>-'Consolidated data'!O121</f>
        <v>-1070</v>
      </c>
      <c r="P121" s="22">
        <f>-'Consolidated data'!P121</f>
        <v>-1000</v>
      </c>
      <c r="Q121" s="22">
        <f>-'Consolidated data'!Q121</f>
        <v>-930</v>
      </c>
      <c r="R121" s="22">
        <f>-'Consolidated data'!R121</f>
        <v>-900</v>
      </c>
      <c r="S121" s="22">
        <f>-'Consolidated data'!S121</f>
        <v>-890</v>
      </c>
      <c r="T121" s="22">
        <f>-'Consolidated data'!T121</f>
        <v>-930</v>
      </c>
      <c r="U121" s="22">
        <f>-'Consolidated data'!U121</f>
        <v>-530</v>
      </c>
      <c r="V121" s="22">
        <f>-'Consolidated data'!V121</f>
        <v>-870</v>
      </c>
      <c r="W121" s="22">
        <f>-'Consolidated data'!W121</f>
        <v>-890</v>
      </c>
      <c r="X121" s="22">
        <f>-'Consolidated data'!X121</f>
        <v>-930</v>
      </c>
      <c r="Y121" s="22">
        <f>-'Consolidated data'!Y121</f>
        <v>-840</v>
      </c>
    </row>
    <row r="122" spans="1:25" x14ac:dyDescent="0.15">
      <c r="A122" s="5" t="s">
        <v>88</v>
      </c>
      <c r="B122" s="11" t="s">
        <v>191</v>
      </c>
      <c r="C122" s="16" t="s">
        <v>36</v>
      </c>
      <c r="D122" t="s">
        <v>25</v>
      </c>
      <c r="E122" s="22">
        <f>-'Consolidated data'!E122</f>
        <v>-760</v>
      </c>
      <c r="F122" s="22">
        <f>-'Consolidated data'!F122</f>
        <v>-800</v>
      </c>
      <c r="G122" s="22">
        <f>-'Consolidated data'!G122</f>
        <v>-810</v>
      </c>
      <c r="H122" s="22">
        <f>-'Consolidated data'!H122</f>
        <v>-910</v>
      </c>
      <c r="I122" s="22">
        <f>-'Consolidated data'!I122</f>
        <v>-1130</v>
      </c>
      <c r="J122" s="22">
        <f>-'Consolidated data'!J122</f>
        <v>-1290</v>
      </c>
      <c r="K122" s="22">
        <f>-'Consolidated data'!K122</f>
        <v>-1230</v>
      </c>
      <c r="L122" s="22">
        <f>-'Consolidated data'!L122</f>
        <v>-1140</v>
      </c>
      <c r="M122" s="22">
        <f>-'Consolidated data'!M122</f>
        <v>-1150</v>
      </c>
      <c r="N122" s="22">
        <f>-'Consolidated data'!N122</f>
        <v>-1290</v>
      </c>
      <c r="O122" s="22">
        <f>-'Consolidated data'!O122</f>
        <v>-1350</v>
      </c>
      <c r="P122" s="22">
        <f>-'Consolidated data'!P122</f>
        <v>-1210</v>
      </c>
      <c r="Q122" s="22">
        <f>-'Consolidated data'!Q122</f>
        <v>-1090</v>
      </c>
      <c r="R122" s="22">
        <f>-'Consolidated data'!R122</f>
        <v>-1050</v>
      </c>
      <c r="S122" s="22">
        <f>-'Consolidated data'!S122</f>
        <v>-910</v>
      </c>
      <c r="T122" s="22">
        <f>-'Consolidated data'!T122</f>
        <v>-910</v>
      </c>
      <c r="U122" s="22">
        <f>-'Consolidated data'!U122</f>
        <v>-710</v>
      </c>
      <c r="V122" s="22">
        <f>-'Consolidated data'!V122</f>
        <v>-800</v>
      </c>
      <c r="W122" s="22">
        <f>-'Consolidated data'!W122</f>
        <v>-680</v>
      </c>
      <c r="X122" s="22">
        <f>-'Consolidated data'!X122</f>
        <v>-740</v>
      </c>
      <c r="Y122" s="22">
        <f>-'Consolidated data'!Y122</f>
        <v>-830</v>
      </c>
    </row>
    <row r="123" spans="1:25" x14ac:dyDescent="0.15">
      <c r="A123" s="5" t="s">
        <v>88</v>
      </c>
      <c r="B123" s="11" t="s">
        <v>191</v>
      </c>
      <c r="C123" s="16" t="s">
        <v>36</v>
      </c>
      <c r="D123" t="s">
        <v>47</v>
      </c>
      <c r="E123" s="22">
        <f>-'Consolidated data'!E123</f>
        <v>-10</v>
      </c>
      <c r="F123" s="22">
        <f>-'Consolidated data'!F123</f>
        <v>-10</v>
      </c>
      <c r="G123" s="22">
        <f>-'Consolidated data'!G123</f>
        <v>-10</v>
      </c>
      <c r="H123" s="22">
        <f>-'Consolidated data'!H123</f>
        <v>-20</v>
      </c>
      <c r="I123" s="22">
        <f>-'Consolidated data'!I123</f>
        <v>-10</v>
      </c>
      <c r="J123" s="22">
        <f>-'Consolidated data'!J123</f>
        <v>-20</v>
      </c>
      <c r="K123" s="22">
        <f>-'Consolidated data'!K123</f>
        <v>-10</v>
      </c>
      <c r="L123" s="22">
        <f>-'Consolidated data'!L123</f>
        <v>-10</v>
      </c>
      <c r="M123" s="22">
        <f>-'Consolidated data'!M123</f>
        <v>-10</v>
      </c>
      <c r="N123" s="22">
        <f>-'Consolidated data'!N123</f>
        <v>-10</v>
      </c>
      <c r="O123" s="22">
        <f>-'Consolidated data'!O123</f>
        <v>-20</v>
      </c>
      <c r="P123" s="22">
        <f>-'Consolidated data'!P123</f>
        <v>-20</v>
      </c>
      <c r="Q123" s="22">
        <f>-'Consolidated data'!Q123</f>
        <v>-10</v>
      </c>
      <c r="R123" s="22">
        <f>-'Consolidated data'!R123</f>
        <v>-30</v>
      </c>
      <c r="S123" s="22">
        <f>-'Consolidated data'!S123</f>
        <v>-20</v>
      </c>
      <c r="T123" s="22">
        <f>-'Consolidated data'!T123</f>
        <v>-20</v>
      </c>
      <c r="U123" s="22">
        <f>-'Consolidated data'!U123</f>
        <v>-10</v>
      </c>
      <c r="V123" s="22">
        <f>-'Consolidated data'!V123</f>
        <v>-20</v>
      </c>
      <c r="W123" s="22">
        <f>-'Consolidated data'!W123</f>
        <v>-20</v>
      </c>
      <c r="X123" s="22">
        <f>-'Consolidated data'!X123</f>
        <v>-20</v>
      </c>
      <c r="Y123" s="22">
        <f>-'Consolidated data'!Y123</f>
        <v>-30</v>
      </c>
    </row>
    <row r="124" spans="1:25" x14ac:dyDescent="0.15">
      <c r="A124" s="5" t="s">
        <v>88</v>
      </c>
      <c r="B124" s="11" t="s">
        <v>191</v>
      </c>
      <c r="C124" s="16" t="s">
        <v>36</v>
      </c>
      <c r="D124" t="s">
        <v>26</v>
      </c>
      <c r="E124" s="22">
        <f>-'Consolidated data'!E124</f>
        <v>-770</v>
      </c>
      <c r="F124" s="22">
        <f>-'Consolidated data'!F124</f>
        <v>-700</v>
      </c>
      <c r="G124" s="22">
        <f>-'Consolidated data'!G124</f>
        <v>-660</v>
      </c>
      <c r="H124" s="22">
        <f>-'Consolidated data'!H124</f>
        <v>-710</v>
      </c>
      <c r="I124" s="22">
        <f>-'Consolidated data'!I124</f>
        <v>-610</v>
      </c>
      <c r="J124" s="22">
        <f>-'Consolidated data'!J124</f>
        <v>-700</v>
      </c>
      <c r="K124" s="22">
        <f>-'Consolidated data'!K124</f>
        <v>-700</v>
      </c>
      <c r="L124" s="22">
        <f>-'Consolidated data'!L124</f>
        <v>-790</v>
      </c>
      <c r="M124" s="22">
        <f>-'Consolidated data'!M124</f>
        <v>-880</v>
      </c>
      <c r="N124" s="22">
        <f>-'Consolidated data'!N124</f>
        <v>-910</v>
      </c>
      <c r="O124" s="22">
        <f>-'Consolidated data'!O124</f>
        <v>-970</v>
      </c>
      <c r="P124" s="22">
        <f>-'Consolidated data'!P124</f>
        <v>-1050</v>
      </c>
      <c r="Q124" s="22">
        <f>-'Consolidated data'!Q124</f>
        <v>-1010</v>
      </c>
      <c r="R124" s="22">
        <f>-'Consolidated data'!R124</f>
        <v>-1020</v>
      </c>
      <c r="S124" s="22">
        <f>-'Consolidated data'!S124</f>
        <v>-1210</v>
      </c>
      <c r="T124" s="22">
        <f>-'Consolidated data'!T124</f>
        <v>-1290</v>
      </c>
      <c r="U124" s="22">
        <f>-'Consolidated data'!U124</f>
        <v>-850</v>
      </c>
      <c r="V124" s="22">
        <f>-'Consolidated data'!V124</f>
        <v>-1210</v>
      </c>
      <c r="W124" s="22">
        <f>-'Consolidated data'!W124</f>
        <v>-1340</v>
      </c>
      <c r="X124" s="22">
        <f>-'Consolidated data'!X124</f>
        <v>-1290</v>
      </c>
      <c r="Y124" s="22">
        <f>-'Consolidated data'!Y124</f>
        <v>-1310</v>
      </c>
    </row>
    <row r="125" spans="1:25" x14ac:dyDescent="0.15">
      <c r="A125" s="5" t="s">
        <v>88</v>
      </c>
      <c r="B125" s="11" t="s">
        <v>191</v>
      </c>
      <c r="C125" s="4" t="s">
        <v>27</v>
      </c>
      <c r="D125" s="4" t="s">
        <v>150</v>
      </c>
      <c r="E125" s="22">
        <f>-'Consolidated data'!E125</f>
        <v>-2230</v>
      </c>
      <c r="F125" s="22">
        <f>-'Consolidated data'!F125</f>
        <v>-2240</v>
      </c>
      <c r="G125" s="22">
        <f>-'Consolidated data'!G125</f>
        <v>-2200</v>
      </c>
      <c r="H125" s="22">
        <f>-'Consolidated data'!H125</f>
        <v>-2450</v>
      </c>
      <c r="I125" s="22">
        <f>-'Consolidated data'!I125</f>
        <v>-2530</v>
      </c>
      <c r="J125" s="22">
        <f>-'Consolidated data'!J125</f>
        <v>-2910</v>
      </c>
      <c r="K125" s="22">
        <f>-'Consolidated data'!K125</f>
        <v>-2960</v>
      </c>
      <c r="L125" s="22">
        <f>-'Consolidated data'!L125</f>
        <v>-2880</v>
      </c>
      <c r="M125" s="22">
        <f>-'Consolidated data'!M125</f>
        <v>-3000</v>
      </c>
      <c r="N125" s="22">
        <f>-'Consolidated data'!N125</f>
        <v>-3220</v>
      </c>
      <c r="O125" s="22">
        <f>-'Consolidated data'!O125</f>
        <v>-3410</v>
      </c>
      <c r="P125" s="22">
        <f>-'Consolidated data'!P125</f>
        <v>-3280</v>
      </c>
      <c r="Q125" s="22">
        <f>-'Consolidated data'!Q125</f>
        <v>-3030</v>
      </c>
      <c r="R125" s="22">
        <f>-'Consolidated data'!R125</f>
        <v>-3000</v>
      </c>
      <c r="S125" s="22">
        <f>-'Consolidated data'!S125</f>
        <v>-3030</v>
      </c>
      <c r="T125" s="22">
        <f>-'Consolidated data'!T125</f>
        <v>-3160</v>
      </c>
      <c r="U125" s="22">
        <f>-'Consolidated data'!U125</f>
        <v>-2110</v>
      </c>
      <c r="V125" s="22">
        <f>-'Consolidated data'!V125</f>
        <v>-2890</v>
      </c>
      <c r="W125" s="22">
        <f>-'Consolidated data'!W125</f>
        <v>-2930</v>
      </c>
      <c r="X125" s="22">
        <f>-'Consolidated data'!X125</f>
        <v>-2980</v>
      </c>
      <c r="Y125" s="22">
        <f>-'Consolidated data'!Y125</f>
        <v>-3010</v>
      </c>
    </row>
    <row r="126" spans="1:25" x14ac:dyDescent="0.15">
      <c r="A126" s="5" t="s">
        <v>88</v>
      </c>
      <c r="B126" s="11" t="s">
        <v>191</v>
      </c>
      <c r="C126" s="16" t="s">
        <v>37</v>
      </c>
      <c r="D126" t="s">
        <v>155</v>
      </c>
      <c r="E126" s="22">
        <f>-'Consolidated data'!E126</f>
        <v>-3880</v>
      </c>
      <c r="F126" s="22">
        <f>-'Consolidated data'!F126</f>
        <v>-4850</v>
      </c>
      <c r="G126" s="22">
        <f>-'Consolidated data'!G126</f>
        <v>-4950</v>
      </c>
      <c r="H126" s="22">
        <f>-'Consolidated data'!H126</f>
        <v>-4750</v>
      </c>
      <c r="I126" s="22">
        <f>-'Consolidated data'!I126</f>
        <v>-5490</v>
      </c>
      <c r="J126" s="22">
        <f>-'Consolidated data'!J126</f>
        <v>-7270</v>
      </c>
      <c r="K126" s="22">
        <f>-'Consolidated data'!K126</f>
        <v>-9110</v>
      </c>
      <c r="L126" s="22">
        <f>-'Consolidated data'!L126</f>
        <v>-8750</v>
      </c>
      <c r="M126" s="22">
        <f>-'Consolidated data'!M126</f>
        <v>-8510</v>
      </c>
      <c r="N126" s="22">
        <f>-'Consolidated data'!N126</f>
        <v>-8130</v>
      </c>
      <c r="O126" s="22">
        <f>-'Consolidated data'!O126</f>
        <v>-8440</v>
      </c>
      <c r="P126" s="22">
        <f>-'Consolidated data'!P126</f>
        <v>-7810</v>
      </c>
      <c r="Q126" s="22">
        <f>-'Consolidated data'!Q126</f>
        <v>-8190</v>
      </c>
      <c r="R126" s="22">
        <f>-'Consolidated data'!R126</f>
        <v>-9520</v>
      </c>
      <c r="S126" s="22">
        <f>-'Consolidated data'!S126</f>
        <v>-11060</v>
      </c>
      <c r="T126" s="22">
        <f>-'Consolidated data'!T126</f>
        <v>-15360</v>
      </c>
      <c r="U126" s="22">
        <f>-'Consolidated data'!U126</f>
        <v>-8710</v>
      </c>
      <c r="V126" s="22">
        <f>-'Consolidated data'!V126</f>
        <v>-4650</v>
      </c>
      <c r="W126" s="22">
        <f>-'Consolidated data'!W126</f>
        <v>-2620</v>
      </c>
      <c r="X126" s="22">
        <f>-'Consolidated data'!X126</f>
        <v>-5350</v>
      </c>
      <c r="Y126" s="22">
        <f>-'Consolidated data'!Y126</f>
        <v>-8320</v>
      </c>
    </row>
    <row r="127" spans="1:25" x14ac:dyDescent="0.15">
      <c r="A127" s="5" t="s">
        <v>88</v>
      </c>
      <c r="B127" s="11" t="s">
        <v>191</v>
      </c>
      <c r="C127" s="16" t="s">
        <v>37</v>
      </c>
      <c r="D127" s="57" t="s">
        <v>48</v>
      </c>
      <c r="E127" s="22">
        <f>-'Consolidated data'!E127</f>
        <v>-450</v>
      </c>
      <c r="F127" s="22">
        <f>-'Consolidated data'!F127</f>
        <v>-450</v>
      </c>
      <c r="G127" s="22">
        <f>-'Consolidated data'!G127</f>
        <v>-420</v>
      </c>
      <c r="H127" s="22">
        <f>-'Consolidated data'!H127</f>
        <v>-530</v>
      </c>
      <c r="I127" s="22">
        <f>-'Consolidated data'!I127</f>
        <v>-750</v>
      </c>
      <c r="J127" s="22">
        <f>-'Consolidated data'!J127</f>
        <v>-1390</v>
      </c>
      <c r="K127" s="22">
        <f>-'Consolidated data'!K127</f>
        <v>-2030</v>
      </c>
      <c r="L127" s="22">
        <f>-'Consolidated data'!L127</f>
        <v>-1570</v>
      </c>
      <c r="M127" s="22">
        <f>-'Consolidated data'!M127</f>
        <v>-1300</v>
      </c>
      <c r="N127" s="22">
        <f>-'Consolidated data'!N127</f>
        <v>-1390</v>
      </c>
      <c r="O127" s="22">
        <f>-'Consolidated data'!O127</f>
        <v>-1440</v>
      </c>
      <c r="P127" s="22">
        <f>-'Consolidated data'!P127</f>
        <v>-1630</v>
      </c>
      <c r="Q127" s="22">
        <f>-'Consolidated data'!Q127</f>
        <v>-2290</v>
      </c>
      <c r="R127" s="22">
        <f>-'Consolidated data'!R127</f>
        <v>-2930</v>
      </c>
      <c r="S127" s="22">
        <f>-'Consolidated data'!S127</f>
        <v>-3310</v>
      </c>
      <c r="T127" s="22">
        <f>-'Consolidated data'!T127</f>
        <v>-3950</v>
      </c>
      <c r="U127" s="22">
        <f>-'Consolidated data'!U127</f>
        <v>-1700</v>
      </c>
      <c r="V127" s="22">
        <f>-'Consolidated data'!V127</f>
        <v>-1150</v>
      </c>
      <c r="W127" s="22">
        <f>-'Consolidated data'!W127</f>
        <v>-840</v>
      </c>
      <c r="X127" s="22">
        <f>-'Consolidated data'!X127</f>
        <v>-1470</v>
      </c>
      <c r="Y127" s="22">
        <f>-'Consolidated data'!Y127</f>
        <v>-2490</v>
      </c>
    </row>
    <row r="128" spans="1:25" x14ac:dyDescent="0.15">
      <c r="A128" s="5" t="s">
        <v>88</v>
      </c>
      <c r="B128" s="11" t="s">
        <v>191</v>
      </c>
      <c r="C128" s="16" t="s">
        <v>37</v>
      </c>
      <c r="D128" s="57" t="s">
        <v>28</v>
      </c>
      <c r="E128" s="22">
        <f>-'Consolidated data'!E128</f>
        <v>-1700</v>
      </c>
      <c r="F128" s="22">
        <f>-'Consolidated data'!F128</f>
        <v>-2840</v>
      </c>
      <c r="G128" s="22">
        <f>-'Consolidated data'!G128</f>
        <v>-3180</v>
      </c>
      <c r="H128" s="22">
        <f>-'Consolidated data'!H128</f>
        <v>-2910</v>
      </c>
      <c r="I128" s="22">
        <f>-'Consolidated data'!I128</f>
        <v>-3270</v>
      </c>
      <c r="J128" s="22">
        <f>-'Consolidated data'!J128</f>
        <v>-4280</v>
      </c>
      <c r="K128" s="22">
        <f>-'Consolidated data'!K128</f>
        <v>-5420</v>
      </c>
      <c r="L128" s="22">
        <f>-'Consolidated data'!L128</f>
        <v>-5550</v>
      </c>
      <c r="M128" s="22">
        <f>-'Consolidated data'!M128</f>
        <v>-5370</v>
      </c>
      <c r="N128" s="22">
        <f>-'Consolidated data'!N128</f>
        <v>-4770</v>
      </c>
      <c r="O128" s="22">
        <f>-'Consolidated data'!O128</f>
        <v>-4620</v>
      </c>
      <c r="P128" s="22">
        <f>-'Consolidated data'!P128</f>
        <v>-4160</v>
      </c>
      <c r="Q128" s="22">
        <f>-'Consolidated data'!Q128</f>
        <v>-4120</v>
      </c>
      <c r="R128" s="22">
        <f>-'Consolidated data'!R128</f>
        <v>-4700</v>
      </c>
      <c r="S128" s="22">
        <f>-'Consolidated data'!S128</f>
        <v>-5850</v>
      </c>
      <c r="T128" s="22">
        <f>-'Consolidated data'!T128</f>
        <v>-9010</v>
      </c>
      <c r="U128" s="22">
        <f>-'Consolidated data'!U128</f>
        <v>-5630</v>
      </c>
      <c r="V128" s="22">
        <f>-'Consolidated data'!V128</f>
        <v>-2670</v>
      </c>
      <c r="W128" s="22">
        <f>-'Consolidated data'!W128</f>
        <v>-1170</v>
      </c>
      <c r="X128" s="22">
        <f>-'Consolidated data'!X128</f>
        <v>-2800</v>
      </c>
      <c r="Y128" s="22">
        <f>-'Consolidated data'!Y128</f>
        <v>-4140</v>
      </c>
    </row>
    <row r="129" spans="1:25" x14ac:dyDescent="0.15">
      <c r="A129" s="5" t="s">
        <v>88</v>
      </c>
      <c r="B129" s="11" t="s">
        <v>191</v>
      </c>
      <c r="C129" s="16" t="s">
        <v>37</v>
      </c>
      <c r="D129" s="57" t="s">
        <v>29</v>
      </c>
      <c r="E129" s="22">
        <f>-'Consolidated data'!E129</f>
        <v>-1730</v>
      </c>
      <c r="F129" s="22">
        <f>-'Consolidated data'!F129</f>
        <v>-1560</v>
      </c>
      <c r="G129" s="22">
        <f>-'Consolidated data'!G129</f>
        <v>-1350</v>
      </c>
      <c r="H129" s="22">
        <f>-'Consolidated data'!H129</f>
        <v>-1310</v>
      </c>
      <c r="I129" s="22">
        <f>-'Consolidated data'!I129</f>
        <v>-1470</v>
      </c>
      <c r="J129" s="22">
        <f>-'Consolidated data'!J129</f>
        <v>-1600</v>
      </c>
      <c r="K129" s="22">
        <f>-'Consolidated data'!K129</f>
        <v>-1670</v>
      </c>
      <c r="L129" s="22">
        <f>-'Consolidated data'!L129</f>
        <v>-1630</v>
      </c>
      <c r="M129" s="22">
        <f>-'Consolidated data'!M129</f>
        <v>-1840</v>
      </c>
      <c r="N129" s="22">
        <f>-'Consolidated data'!N129</f>
        <v>-1970</v>
      </c>
      <c r="O129" s="22">
        <f>-'Consolidated data'!O129</f>
        <v>-2380</v>
      </c>
      <c r="P129" s="22">
        <f>-'Consolidated data'!P129</f>
        <v>-2020</v>
      </c>
      <c r="Q129" s="22">
        <f>-'Consolidated data'!Q129</f>
        <v>-1770</v>
      </c>
      <c r="R129" s="22">
        <f>-'Consolidated data'!R129</f>
        <v>-1890</v>
      </c>
      <c r="S129" s="22">
        <f>-'Consolidated data'!S129</f>
        <v>-1900</v>
      </c>
      <c r="T129" s="22">
        <f>-'Consolidated data'!T129</f>
        <v>-2400</v>
      </c>
      <c r="U129" s="22">
        <f>-'Consolidated data'!U129</f>
        <v>-1370</v>
      </c>
      <c r="V129" s="22">
        <f>-'Consolidated data'!V129</f>
        <v>-830</v>
      </c>
      <c r="W129" s="22">
        <f>-'Consolidated data'!W129</f>
        <v>-620</v>
      </c>
      <c r="X129" s="22">
        <f>-'Consolidated data'!X129</f>
        <v>-1090</v>
      </c>
      <c r="Y129" s="22">
        <f>-'Consolidated data'!Y129</f>
        <v>-1690</v>
      </c>
    </row>
    <row r="130" spans="1:25" x14ac:dyDescent="0.15">
      <c r="A130" s="5" t="s">
        <v>88</v>
      </c>
      <c r="B130" s="11" t="s">
        <v>191</v>
      </c>
      <c r="C130" s="16" t="s">
        <v>37</v>
      </c>
      <c r="D130" t="s">
        <v>30</v>
      </c>
      <c r="E130" s="22">
        <f>-'Consolidated data'!E130</f>
        <v>-710</v>
      </c>
      <c r="F130" s="22">
        <f>-'Consolidated data'!F130</f>
        <v>-890</v>
      </c>
      <c r="G130" s="22">
        <f>-'Consolidated data'!G130</f>
        <v>-1230</v>
      </c>
      <c r="H130" s="22">
        <f>-'Consolidated data'!H130</f>
        <v>-1580</v>
      </c>
      <c r="I130" s="22">
        <f>-'Consolidated data'!I130</f>
        <v>-2030</v>
      </c>
      <c r="J130" s="22">
        <f>-'Consolidated data'!J130</f>
        <v>-2370</v>
      </c>
      <c r="K130" s="22">
        <f>-'Consolidated data'!K130</f>
        <v>-2000</v>
      </c>
      <c r="L130" s="22">
        <f>-'Consolidated data'!L130</f>
        <v>-1900</v>
      </c>
      <c r="M130" s="22">
        <f>-'Consolidated data'!M130</f>
        <v>-3010</v>
      </c>
      <c r="N130" s="22">
        <f>-'Consolidated data'!N130</f>
        <v>-4270</v>
      </c>
      <c r="O130" s="22">
        <f>-'Consolidated data'!O130</f>
        <v>-3880</v>
      </c>
      <c r="P130" s="22">
        <f>-'Consolidated data'!P130</f>
        <v>-3000</v>
      </c>
      <c r="Q130" s="22">
        <f>-'Consolidated data'!Q130</f>
        <v>-2120</v>
      </c>
      <c r="R130" s="22">
        <f>-'Consolidated data'!R130</f>
        <v>-1870</v>
      </c>
      <c r="S130" s="22">
        <f>-'Consolidated data'!S130</f>
        <v>-1920</v>
      </c>
      <c r="T130" s="22">
        <f>-'Consolidated data'!T130</f>
        <v>-1400</v>
      </c>
      <c r="U130" s="22">
        <f>-'Consolidated data'!U130</f>
        <v>-1220</v>
      </c>
      <c r="V130" s="22">
        <f>-'Consolidated data'!V130</f>
        <v>-1010</v>
      </c>
      <c r="W130" s="22">
        <f>-'Consolidated data'!W130</f>
        <v>-760</v>
      </c>
      <c r="X130" s="22">
        <f>-'Consolidated data'!X130</f>
        <v>-990</v>
      </c>
      <c r="Y130" s="22">
        <f>-'Consolidated data'!Y130</f>
        <v>-1360</v>
      </c>
    </row>
    <row r="131" spans="1:25" x14ac:dyDescent="0.15">
      <c r="A131" s="5" t="s">
        <v>88</v>
      </c>
      <c r="B131" s="11" t="s">
        <v>191</v>
      </c>
      <c r="C131" s="16" t="s">
        <v>37</v>
      </c>
      <c r="D131" t="s">
        <v>31</v>
      </c>
      <c r="E131" s="22">
        <f>-'Consolidated data'!E131</f>
        <v>-730</v>
      </c>
      <c r="F131" s="22">
        <f>-'Consolidated data'!F131</f>
        <v>-640</v>
      </c>
      <c r="G131" s="22">
        <f>-'Consolidated data'!G131</f>
        <v>-1220</v>
      </c>
      <c r="H131" s="22">
        <f>-'Consolidated data'!H131</f>
        <v>-2020</v>
      </c>
      <c r="I131" s="22">
        <f>-'Consolidated data'!I131</f>
        <v>-3100</v>
      </c>
      <c r="J131" s="22">
        <f>-'Consolidated data'!J131</f>
        <v>-4600</v>
      </c>
      <c r="K131" s="22">
        <f>-'Consolidated data'!K131</f>
        <v>-4570</v>
      </c>
      <c r="L131" s="22">
        <f>-'Consolidated data'!L131</f>
        <v>-4230</v>
      </c>
      <c r="M131" s="22">
        <f>-'Consolidated data'!M131</f>
        <v>-5400</v>
      </c>
      <c r="N131" s="22">
        <f>-'Consolidated data'!N131</f>
        <v>-6380</v>
      </c>
      <c r="O131" s="22">
        <f>-'Consolidated data'!O131</f>
        <v>-6670</v>
      </c>
      <c r="P131" s="22">
        <f>-'Consolidated data'!P131</f>
        <v>-6330</v>
      </c>
      <c r="Q131" s="22">
        <f>-'Consolidated data'!Q131</f>
        <v>-6030</v>
      </c>
      <c r="R131" s="22">
        <f>-'Consolidated data'!R131</f>
        <v>-5270</v>
      </c>
      <c r="S131" s="22">
        <f>-'Consolidated data'!S131</f>
        <v>-5880</v>
      </c>
      <c r="T131" s="22">
        <f>-'Consolidated data'!T131</f>
        <v>-5860</v>
      </c>
      <c r="U131" s="22">
        <f>-'Consolidated data'!U131</f>
        <v>-1960</v>
      </c>
      <c r="V131" s="22">
        <f>-'Consolidated data'!V131</f>
        <v>-1020</v>
      </c>
      <c r="W131" s="22">
        <f>-'Consolidated data'!W131</f>
        <v>-660</v>
      </c>
      <c r="X131" s="22">
        <f>-'Consolidated data'!X131</f>
        <v>-2680</v>
      </c>
      <c r="Y131" s="22">
        <f>-'Consolidated data'!Y131</f>
        <v>-5660</v>
      </c>
    </row>
    <row r="132" spans="1:25" x14ac:dyDescent="0.15">
      <c r="A132" s="5" t="s">
        <v>88</v>
      </c>
      <c r="B132" s="11" t="s">
        <v>191</v>
      </c>
      <c r="C132" s="16" t="s">
        <v>37</v>
      </c>
      <c r="D132" t="s">
        <v>32</v>
      </c>
      <c r="E132" s="22">
        <f>-'Consolidated data'!E132</f>
        <v>-2880</v>
      </c>
      <c r="F132" s="22">
        <f>-'Consolidated data'!F132</f>
        <v>-3550</v>
      </c>
      <c r="G132" s="22">
        <f>-'Consolidated data'!G132</f>
        <v>-2550</v>
      </c>
      <c r="H132" s="22">
        <f>-'Consolidated data'!H132</f>
        <v>-4210</v>
      </c>
      <c r="I132" s="22">
        <f>-'Consolidated data'!I132</f>
        <v>-3350</v>
      </c>
      <c r="J132" s="22">
        <f>-'Consolidated data'!J132</f>
        <v>-2900</v>
      </c>
      <c r="K132" s="22">
        <f>-'Consolidated data'!K132</f>
        <v>-2970</v>
      </c>
      <c r="L132" s="22">
        <f>-'Consolidated data'!L132</f>
        <v>-2530</v>
      </c>
      <c r="M132" s="22">
        <f>-'Consolidated data'!M132</f>
        <v>-2430</v>
      </c>
      <c r="N132" s="22">
        <f>-'Consolidated data'!N132</f>
        <v>-2150</v>
      </c>
      <c r="O132" s="22">
        <f>-'Consolidated data'!O132</f>
        <v>-2130</v>
      </c>
      <c r="P132" s="22">
        <f>-'Consolidated data'!P132</f>
        <v>-3200</v>
      </c>
      <c r="Q132" s="22">
        <f>-'Consolidated data'!Q132</f>
        <v>-3110</v>
      </c>
      <c r="R132" s="22">
        <f>-'Consolidated data'!R132</f>
        <v>-3910</v>
      </c>
      <c r="S132" s="22">
        <f>-'Consolidated data'!S132</f>
        <v>-5070</v>
      </c>
      <c r="T132" s="22">
        <f>-'Consolidated data'!T132</f>
        <v>-3020</v>
      </c>
      <c r="U132" s="22">
        <f>-'Consolidated data'!U132</f>
        <v>-2060</v>
      </c>
      <c r="V132" s="22">
        <f>-'Consolidated data'!V132</f>
        <v>-2180</v>
      </c>
      <c r="W132" s="22">
        <f>-'Consolidated data'!W132</f>
        <v>-2970</v>
      </c>
      <c r="X132" s="22">
        <f>-'Consolidated data'!X132</f>
        <v>-2890</v>
      </c>
      <c r="Y132" s="22">
        <f>-'Consolidated data'!Y132</f>
        <v>-3380</v>
      </c>
    </row>
    <row r="133" spans="1:25" x14ac:dyDescent="0.15">
      <c r="A133" s="5" t="s">
        <v>88</v>
      </c>
      <c r="B133" s="11" t="s">
        <v>191</v>
      </c>
      <c r="C133" s="16" t="s">
        <v>37</v>
      </c>
      <c r="D133" t="s">
        <v>33</v>
      </c>
      <c r="E133" s="22">
        <f>-'Consolidated data'!E133</f>
        <v>-1600</v>
      </c>
      <c r="F133" s="22">
        <f>-'Consolidated data'!F133</f>
        <v>-1430</v>
      </c>
      <c r="G133" s="22">
        <f>-'Consolidated data'!G133</f>
        <v>-1510</v>
      </c>
      <c r="H133" s="22">
        <f>-'Consolidated data'!H133</f>
        <v>-1910</v>
      </c>
      <c r="I133" s="22">
        <f>-'Consolidated data'!I133</f>
        <v>-2270</v>
      </c>
      <c r="J133" s="22">
        <f>-'Consolidated data'!J133</f>
        <v>-2910</v>
      </c>
      <c r="K133" s="22">
        <f>-'Consolidated data'!K133</f>
        <v>-3280</v>
      </c>
      <c r="L133" s="22">
        <f>-'Consolidated data'!L133</f>
        <v>-3440</v>
      </c>
      <c r="M133" s="22">
        <f>-'Consolidated data'!M133</f>
        <v>-2960</v>
      </c>
      <c r="N133" s="22">
        <f>-'Consolidated data'!N133</f>
        <v>-3320</v>
      </c>
      <c r="O133" s="22">
        <f>-'Consolidated data'!O133</f>
        <v>-3880</v>
      </c>
      <c r="P133" s="22">
        <f>-'Consolidated data'!P133</f>
        <v>-4220</v>
      </c>
      <c r="Q133" s="22">
        <f>-'Consolidated data'!Q133</f>
        <v>-3540</v>
      </c>
      <c r="R133" s="22">
        <f>-'Consolidated data'!R133</f>
        <v>-4330</v>
      </c>
      <c r="S133" s="22">
        <f>-'Consolidated data'!S133</f>
        <v>-4920</v>
      </c>
      <c r="T133" s="22">
        <f>-'Consolidated data'!T133</f>
        <v>-5370</v>
      </c>
      <c r="U133" s="22">
        <f>-'Consolidated data'!U133</f>
        <v>-6420</v>
      </c>
      <c r="V133" s="22">
        <f>-'Consolidated data'!V133</f>
        <v>-5730</v>
      </c>
      <c r="W133" s="22">
        <f>-'Consolidated data'!W133</f>
        <v>-5660</v>
      </c>
      <c r="X133" s="22">
        <f>-'Consolidated data'!X133</f>
        <v>-8390</v>
      </c>
      <c r="Y133" s="22">
        <f>-'Consolidated data'!Y133</f>
        <v>-8350</v>
      </c>
    </row>
    <row r="134" spans="1:25" x14ac:dyDescent="0.15">
      <c r="A134" s="5" t="s">
        <v>88</v>
      </c>
      <c r="B134" s="11" t="s">
        <v>191</v>
      </c>
      <c r="C134" s="4" t="s">
        <v>34</v>
      </c>
      <c r="D134" s="4" t="s">
        <v>150</v>
      </c>
      <c r="E134" s="22">
        <f>-'Consolidated data'!E134</f>
        <v>-9800</v>
      </c>
      <c r="F134" s="22">
        <f>-'Consolidated data'!F134</f>
        <v>-11360</v>
      </c>
      <c r="G134" s="22">
        <f>-'Consolidated data'!G134</f>
        <v>-11460</v>
      </c>
      <c r="H134" s="22">
        <f>-'Consolidated data'!H134</f>
        <v>-14470</v>
      </c>
      <c r="I134" s="22">
        <f>-'Consolidated data'!I134</f>
        <v>-16250</v>
      </c>
      <c r="J134" s="22">
        <f>-'Consolidated data'!J134</f>
        <v>-20050</v>
      </c>
      <c r="K134" s="22">
        <f>-'Consolidated data'!K134</f>
        <v>-21930</v>
      </c>
      <c r="L134" s="22">
        <f>-'Consolidated data'!L134</f>
        <v>-20840</v>
      </c>
      <c r="M134" s="22">
        <f>-'Consolidated data'!M134</f>
        <v>-22310</v>
      </c>
      <c r="N134" s="22">
        <f>-'Consolidated data'!N134</f>
        <v>-24240</v>
      </c>
      <c r="O134" s="22">
        <f>-'Consolidated data'!O134</f>
        <v>-25000</v>
      </c>
      <c r="P134" s="22">
        <f>-'Consolidated data'!P134</f>
        <v>-24560</v>
      </c>
      <c r="Q134" s="22">
        <f>-'Consolidated data'!Q134</f>
        <v>-22980</v>
      </c>
      <c r="R134" s="22">
        <f>-'Consolidated data'!R134</f>
        <v>-24900</v>
      </c>
      <c r="S134" s="22">
        <f>-'Consolidated data'!S134</f>
        <v>-28860</v>
      </c>
      <c r="T134" s="22">
        <f>-'Consolidated data'!T134</f>
        <v>-31010</v>
      </c>
      <c r="U134" s="22">
        <f>-'Consolidated data'!U134</f>
        <v>-20360</v>
      </c>
      <c r="V134" s="22">
        <f>-'Consolidated data'!V134</f>
        <v>-14590</v>
      </c>
      <c r="W134" s="22">
        <f>-'Consolidated data'!W134</f>
        <v>-12670</v>
      </c>
      <c r="X134" s="22">
        <f>-'Consolidated data'!X134</f>
        <v>-20300</v>
      </c>
      <c r="Y134" s="22">
        <f>-'Consolidated data'!Y134</f>
        <v>-27070</v>
      </c>
    </row>
    <row r="135" spans="1:25" x14ac:dyDescent="0.15">
      <c r="A135" s="5" t="s">
        <v>88</v>
      </c>
      <c r="B135" s="11" t="s">
        <v>191</v>
      </c>
      <c r="C135" s="5" t="s">
        <v>55</v>
      </c>
      <c r="D135" s="5" t="s">
        <v>55</v>
      </c>
      <c r="E135" s="22">
        <f>-'Consolidated data'!E135</f>
        <v>-5510</v>
      </c>
      <c r="F135" s="22">
        <f>-'Consolidated data'!F135</f>
        <v>-5070</v>
      </c>
      <c r="G135" s="22">
        <f>-'Consolidated data'!G135</f>
        <v>-4960</v>
      </c>
      <c r="H135" s="22">
        <f>-'Consolidated data'!H135</f>
        <v>-5120</v>
      </c>
      <c r="I135" s="22">
        <f>-'Consolidated data'!I135</f>
        <v>-6250</v>
      </c>
      <c r="J135" s="22">
        <f>-'Consolidated data'!J135</f>
        <v>-6840</v>
      </c>
      <c r="K135" s="22">
        <f>-'Consolidated data'!K135</f>
        <v>-6060</v>
      </c>
      <c r="L135" s="22">
        <f>-'Consolidated data'!L135</f>
        <v>-5940</v>
      </c>
      <c r="M135" s="22">
        <f>-'Consolidated data'!M135</f>
        <v>-6960</v>
      </c>
      <c r="N135" s="22">
        <f>-'Consolidated data'!N135</f>
        <v>-9060</v>
      </c>
      <c r="O135" s="22">
        <f>-'Consolidated data'!O135</f>
        <v>-9600</v>
      </c>
      <c r="P135" s="22">
        <f>-'Consolidated data'!P135</f>
        <v>-9520</v>
      </c>
      <c r="Q135" s="22">
        <f>-'Consolidated data'!Q135</f>
        <v>-8390</v>
      </c>
      <c r="R135" s="22">
        <f>-'Consolidated data'!R135</f>
        <v>-7760</v>
      </c>
      <c r="S135" s="22">
        <f>-'Consolidated data'!S135</f>
        <v>-7660</v>
      </c>
      <c r="T135" s="22">
        <f>-'Consolidated data'!T135</f>
        <v>-7140</v>
      </c>
      <c r="U135" s="22">
        <f>-'Consolidated data'!U135</f>
        <v>-5990</v>
      </c>
      <c r="V135" s="22">
        <f>-'Consolidated data'!V135</f>
        <v>-4330</v>
      </c>
      <c r="W135" s="22">
        <f>-'Consolidated data'!W135</f>
        <v>-5370</v>
      </c>
      <c r="X135" s="22">
        <f>-'Consolidated data'!X135</f>
        <v>-4870</v>
      </c>
      <c r="Y135" s="22">
        <f>-'Consolidated data'!Y135</f>
        <v>-4870</v>
      </c>
    </row>
    <row r="136" spans="1:25" x14ac:dyDescent="0.15">
      <c r="A136" s="5" t="s">
        <v>88</v>
      </c>
      <c r="B136" s="11" t="s">
        <v>191</v>
      </c>
      <c r="C136" s="5" t="s">
        <v>35</v>
      </c>
      <c r="D136" s="5" t="s">
        <v>35</v>
      </c>
      <c r="E136" s="22">
        <f>-'Consolidated data'!E136</f>
        <v>-17180</v>
      </c>
      <c r="F136" s="22">
        <f>-'Consolidated data'!F136</f>
        <v>-17470</v>
      </c>
      <c r="G136" s="22">
        <f>-'Consolidated data'!G136</f>
        <v>-17260</v>
      </c>
      <c r="H136" s="22">
        <f>-'Consolidated data'!H136</f>
        <v>-17630</v>
      </c>
      <c r="I136" s="22">
        <f>-'Consolidated data'!I136</f>
        <v>-15780</v>
      </c>
      <c r="J136" s="22">
        <f>-'Consolidated data'!J136</f>
        <v>-15430</v>
      </c>
      <c r="K136" s="22">
        <f>-'Consolidated data'!K136</f>
        <v>-16060</v>
      </c>
      <c r="L136" s="22">
        <f>-'Consolidated data'!L136</f>
        <v>-14830</v>
      </c>
      <c r="M136" s="22">
        <f>-'Consolidated data'!M136</f>
        <v>-15680</v>
      </c>
      <c r="N136" s="22">
        <f>-'Consolidated data'!N136</f>
        <v>-17290</v>
      </c>
      <c r="O136" s="22">
        <f>-'Consolidated data'!O136</f>
        <v>-18760</v>
      </c>
      <c r="P136" s="22">
        <f>-'Consolidated data'!P136</f>
        <v>-18730</v>
      </c>
      <c r="Q136" s="22">
        <f>-'Consolidated data'!Q136</f>
        <v>-17510</v>
      </c>
      <c r="R136" s="22">
        <f>-'Consolidated data'!R136</f>
        <v>-16640</v>
      </c>
      <c r="S136" s="22">
        <f>-'Consolidated data'!S136</f>
        <v>-16620</v>
      </c>
      <c r="T136" s="22">
        <f>-'Consolidated data'!T136</f>
        <v>-11210</v>
      </c>
      <c r="U136" s="22">
        <f>-'Consolidated data'!U136</f>
        <v>-7210</v>
      </c>
      <c r="V136" s="22">
        <f>-'Consolidated data'!V136</f>
        <v>-12290</v>
      </c>
      <c r="W136" s="22">
        <f>-'Consolidated data'!W136</f>
        <v>-16680</v>
      </c>
      <c r="X136" s="22">
        <f>-'Consolidated data'!X136</f>
        <v>-16620</v>
      </c>
      <c r="Y136" s="22">
        <f>-'Consolidated data'!Y136</f>
        <v>-15250</v>
      </c>
    </row>
    <row r="137" spans="1:25" x14ac:dyDescent="0.15">
      <c r="A137" s="5" t="s">
        <v>88</v>
      </c>
      <c r="B137" s="11" t="s">
        <v>191</v>
      </c>
      <c r="C137" s="4" t="s">
        <v>54</v>
      </c>
      <c r="D137" s="4" t="s">
        <v>83</v>
      </c>
      <c r="E137" s="22">
        <f>-'Consolidated data'!E137</f>
        <v>-38680</v>
      </c>
      <c r="F137" s="22">
        <f>-'Consolidated data'!F137</f>
        <v>-40340</v>
      </c>
      <c r="G137" s="22">
        <f>-'Consolidated data'!G137</f>
        <v>-40350</v>
      </c>
      <c r="H137" s="22">
        <f>-'Consolidated data'!H137</f>
        <v>-45760</v>
      </c>
      <c r="I137" s="22">
        <f>-'Consolidated data'!I137</f>
        <v>-43800</v>
      </c>
      <c r="J137" s="22">
        <f>-'Consolidated data'!J137</f>
        <v>-49070</v>
      </c>
      <c r="K137" s="22">
        <f>-'Consolidated data'!K137</f>
        <v>-49620</v>
      </c>
      <c r="L137" s="22">
        <f>-'Consolidated data'!L137</f>
        <v>-46670</v>
      </c>
      <c r="M137" s="22">
        <f>-'Consolidated data'!M137</f>
        <v>-50970</v>
      </c>
      <c r="N137" s="22">
        <f>-'Consolidated data'!N137</f>
        <v>-56580</v>
      </c>
      <c r="O137" s="22">
        <f>-'Consolidated data'!O137</f>
        <v>-58540</v>
      </c>
      <c r="P137" s="22">
        <f>-'Consolidated data'!P137</f>
        <v>-58220</v>
      </c>
      <c r="Q137" s="22">
        <f>-'Consolidated data'!Q137</f>
        <v>-53750</v>
      </c>
      <c r="R137" s="22">
        <f>-'Consolidated data'!R137</f>
        <v>-57700</v>
      </c>
      <c r="S137" s="22">
        <f>-'Consolidated data'!S137</f>
        <v>-59920</v>
      </c>
      <c r="T137" s="22">
        <f>-'Consolidated data'!T137</f>
        <v>-57620</v>
      </c>
      <c r="U137" s="22">
        <f>-'Consolidated data'!U137</f>
        <v>-36300</v>
      </c>
      <c r="V137" s="22">
        <f>-'Consolidated data'!V137</f>
        <v>-34100</v>
      </c>
      <c r="W137" s="22">
        <f>-'Consolidated data'!W137</f>
        <v>-37660</v>
      </c>
      <c r="X137" s="22">
        <f>-'Consolidated data'!X137</f>
        <v>-44770</v>
      </c>
      <c r="Y137" s="22">
        <f>-'Consolidated data'!Y137</f>
        <v>-50190</v>
      </c>
    </row>
    <row r="138" spans="1:25" x14ac:dyDescent="0.15">
      <c r="A138" s="5" t="s">
        <v>188</v>
      </c>
      <c r="B138" s="11" t="s">
        <v>190</v>
      </c>
      <c r="C138" s="16" t="s">
        <v>36</v>
      </c>
      <c r="D138" t="s">
        <v>24</v>
      </c>
      <c r="E138" s="22">
        <v>1230</v>
      </c>
      <c r="F138" s="22">
        <v>1360</v>
      </c>
      <c r="G138" s="22">
        <v>1590</v>
      </c>
      <c r="H138" s="22">
        <v>1560</v>
      </c>
      <c r="I138" s="22">
        <v>1660</v>
      </c>
      <c r="J138" s="22">
        <v>1840</v>
      </c>
      <c r="K138" s="22">
        <v>1690</v>
      </c>
      <c r="L138" s="22">
        <v>1840</v>
      </c>
      <c r="M138" s="22">
        <v>1980</v>
      </c>
      <c r="N138" s="22">
        <v>2090</v>
      </c>
      <c r="O138" s="22">
        <v>1960</v>
      </c>
      <c r="P138" s="22">
        <v>1800</v>
      </c>
      <c r="Q138" s="22">
        <v>1650</v>
      </c>
      <c r="R138" s="22">
        <v>1550</v>
      </c>
      <c r="S138" s="22">
        <v>1390</v>
      </c>
      <c r="T138" s="22">
        <v>1230</v>
      </c>
      <c r="U138" s="22">
        <v>770</v>
      </c>
      <c r="V138" s="22">
        <v>1380</v>
      </c>
      <c r="W138" s="22">
        <v>1220</v>
      </c>
      <c r="X138" s="22">
        <v>1520</v>
      </c>
      <c r="Y138" s="22">
        <v>1630</v>
      </c>
    </row>
    <row r="139" spans="1:25" x14ac:dyDescent="0.15">
      <c r="A139" s="5" t="s">
        <v>188</v>
      </c>
      <c r="B139" s="11" t="s">
        <v>190</v>
      </c>
      <c r="C139" s="16" t="s">
        <v>36</v>
      </c>
      <c r="D139" t="s">
        <v>25</v>
      </c>
      <c r="E139" s="22">
        <v>2550</v>
      </c>
      <c r="F139" s="22">
        <v>4530</v>
      </c>
      <c r="G139" s="22">
        <v>5220</v>
      </c>
      <c r="H139" s="22">
        <v>5320</v>
      </c>
      <c r="I139" s="22">
        <v>4710</v>
      </c>
      <c r="J139" s="22">
        <v>6040</v>
      </c>
      <c r="K139" s="22">
        <v>3230</v>
      </c>
      <c r="L139" s="22">
        <v>4930</v>
      </c>
      <c r="M139" s="22">
        <v>4120</v>
      </c>
      <c r="N139" s="22">
        <v>3760</v>
      </c>
      <c r="O139" s="22">
        <v>4240</v>
      </c>
      <c r="P139" s="22">
        <v>3820</v>
      </c>
      <c r="Q139" s="22">
        <v>3800</v>
      </c>
      <c r="R139" s="22">
        <v>4110</v>
      </c>
      <c r="S139" s="22">
        <v>4090</v>
      </c>
      <c r="T139" s="22">
        <v>3340</v>
      </c>
      <c r="U139" s="22">
        <v>780</v>
      </c>
      <c r="V139" s="22">
        <v>2870</v>
      </c>
      <c r="W139" s="22">
        <v>4090</v>
      </c>
      <c r="X139" s="58">
        <v>4300</v>
      </c>
      <c r="Y139" s="22">
        <v>4430</v>
      </c>
    </row>
    <row r="140" spans="1:25" x14ac:dyDescent="0.15">
      <c r="A140" s="5" t="s">
        <v>188</v>
      </c>
      <c r="B140" s="11" t="s">
        <v>190</v>
      </c>
      <c r="C140" s="16" t="s">
        <v>36</v>
      </c>
      <c r="D140" t="s">
        <v>47</v>
      </c>
      <c r="E140" s="22">
        <v>1220</v>
      </c>
      <c r="F140" s="22">
        <v>1100</v>
      </c>
      <c r="G140" s="22">
        <v>1220</v>
      </c>
      <c r="H140" s="22">
        <v>840</v>
      </c>
      <c r="I140" s="22">
        <v>1050</v>
      </c>
      <c r="J140" s="22">
        <v>990</v>
      </c>
      <c r="K140" s="22">
        <v>1150</v>
      </c>
      <c r="L140" s="22">
        <v>960</v>
      </c>
      <c r="M140" s="22">
        <v>720</v>
      </c>
      <c r="N140" s="22">
        <v>1230</v>
      </c>
      <c r="O140" s="22">
        <v>790</v>
      </c>
      <c r="P140" s="22">
        <v>1080</v>
      </c>
      <c r="Q140" s="22">
        <v>1440</v>
      </c>
      <c r="R140" s="22">
        <v>860</v>
      </c>
      <c r="S140" s="22">
        <v>1000</v>
      </c>
      <c r="T140" s="22">
        <v>960</v>
      </c>
      <c r="U140" s="22">
        <v>90</v>
      </c>
      <c r="V140" s="22">
        <v>580</v>
      </c>
      <c r="W140" s="22">
        <v>1280</v>
      </c>
      <c r="X140" s="58">
        <v>1530</v>
      </c>
      <c r="Y140" s="22">
        <v>1280</v>
      </c>
    </row>
    <row r="141" spans="1:25" x14ac:dyDescent="0.15">
      <c r="A141" s="5" t="s">
        <v>188</v>
      </c>
      <c r="B141" s="11" t="s">
        <v>190</v>
      </c>
      <c r="C141" s="16" t="s">
        <v>36</v>
      </c>
      <c r="D141" t="s">
        <v>26</v>
      </c>
      <c r="E141" s="22">
        <v>140</v>
      </c>
      <c r="F141" s="22">
        <v>130</v>
      </c>
      <c r="G141" s="22">
        <v>170</v>
      </c>
      <c r="H141" s="22">
        <v>150</v>
      </c>
      <c r="I141" s="22">
        <v>170</v>
      </c>
      <c r="J141" s="22">
        <v>140</v>
      </c>
      <c r="K141" s="22">
        <v>160</v>
      </c>
      <c r="L141" s="22">
        <v>170</v>
      </c>
      <c r="M141" s="22">
        <v>210</v>
      </c>
      <c r="N141" s="22">
        <v>190</v>
      </c>
      <c r="O141" s="22">
        <v>200</v>
      </c>
      <c r="P141" s="22">
        <v>220</v>
      </c>
      <c r="Q141" s="22">
        <v>230</v>
      </c>
      <c r="R141" s="22">
        <v>200</v>
      </c>
      <c r="S141" s="22">
        <v>280</v>
      </c>
      <c r="T141" s="22">
        <v>400</v>
      </c>
      <c r="U141" s="22">
        <v>210</v>
      </c>
      <c r="V141" s="22">
        <v>340</v>
      </c>
      <c r="W141" s="22">
        <v>360</v>
      </c>
      <c r="X141" s="58">
        <v>380</v>
      </c>
      <c r="Y141" s="22">
        <v>320</v>
      </c>
    </row>
    <row r="142" spans="1:25" x14ac:dyDescent="0.15">
      <c r="A142" s="5" t="s">
        <v>188</v>
      </c>
      <c r="B142" s="11" t="s">
        <v>190</v>
      </c>
      <c r="C142" s="4" t="s">
        <v>27</v>
      </c>
      <c r="D142" s="4" t="s">
        <v>82</v>
      </c>
      <c r="E142" s="23">
        <v>5130</v>
      </c>
      <c r="F142" s="23">
        <v>7120</v>
      </c>
      <c r="G142" s="23">
        <v>8190</v>
      </c>
      <c r="H142" s="23">
        <v>7870</v>
      </c>
      <c r="I142" s="23">
        <v>7590</v>
      </c>
      <c r="J142" s="23">
        <v>9010</v>
      </c>
      <c r="K142" s="23">
        <v>6230</v>
      </c>
      <c r="L142" s="23">
        <v>7900</v>
      </c>
      <c r="M142" s="23">
        <v>7030</v>
      </c>
      <c r="N142" s="23">
        <v>7270</v>
      </c>
      <c r="O142" s="23">
        <v>7180</v>
      </c>
      <c r="P142" s="23">
        <v>6930</v>
      </c>
      <c r="Q142" s="23">
        <v>7120</v>
      </c>
      <c r="R142" s="23">
        <v>6720</v>
      </c>
      <c r="S142" s="23">
        <v>6760</v>
      </c>
      <c r="T142" s="23">
        <v>5930</v>
      </c>
      <c r="U142" s="23">
        <v>1860</v>
      </c>
      <c r="V142" s="23">
        <v>5170</v>
      </c>
      <c r="W142" s="23">
        <v>6950</v>
      </c>
      <c r="X142" s="23">
        <v>7740</v>
      </c>
      <c r="Y142" s="23">
        <v>7660</v>
      </c>
    </row>
    <row r="143" spans="1:25" x14ac:dyDescent="0.15">
      <c r="A143" s="5" t="s">
        <v>188</v>
      </c>
      <c r="B143" s="11" t="s">
        <v>190</v>
      </c>
      <c r="C143" s="16" t="s">
        <v>37</v>
      </c>
      <c r="D143" t="s">
        <v>155</v>
      </c>
      <c r="E143" s="22">
        <v>4160</v>
      </c>
      <c r="F143" s="22">
        <v>4670</v>
      </c>
      <c r="G143" s="22">
        <v>6080</v>
      </c>
      <c r="H143" s="22">
        <v>7170</v>
      </c>
      <c r="I143" s="22">
        <v>9390</v>
      </c>
      <c r="J143" s="22">
        <v>7100</v>
      </c>
      <c r="K143" s="22">
        <v>4930</v>
      </c>
      <c r="L143" s="22">
        <v>4850</v>
      </c>
      <c r="M143" s="22">
        <v>5210</v>
      </c>
      <c r="N143" s="22">
        <v>6640</v>
      </c>
      <c r="O143" s="22">
        <v>7100</v>
      </c>
      <c r="P143" s="22">
        <v>7420</v>
      </c>
      <c r="Q143" s="22">
        <v>7500</v>
      </c>
      <c r="R143" s="22">
        <v>7790</v>
      </c>
      <c r="S143" s="22">
        <v>8680</v>
      </c>
      <c r="T143" s="22">
        <v>7700</v>
      </c>
      <c r="U143" s="22">
        <v>80</v>
      </c>
      <c r="V143" s="22">
        <v>9040</v>
      </c>
      <c r="W143" s="22">
        <v>16450</v>
      </c>
      <c r="X143" s="58">
        <v>11920</v>
      </c>
      <c r="Y143" s="22">
        <v>8930</v>
      </c>
    </row>
    <row r="144" spans="1:25" x14ac:dyDescent="0.15">
      <c r="A144" s="5" t="s">
        <v>188</v>
      </c>
      <c r="B144" s="11" t="s">
        <v>190</v>
      </c>
      <c r="C144" s="16" t="s">
        <v>37</v>
      </c>
      <c r="D144" s="57" t="s">
        <v>48</v>
      </c>
      <c r="E144" s="22">
        <v>240</v>
      </c>
      <c r="F144" s="22">
        <v>240</v>
      </c>
      <c r="G144" s="22">
        <v>360</v>
      </c>
      <c r="H144" s="22">
        <v>860</v>
      </c>
      <c r="I144" s="22">
        <v>2650</v>
      </c>
      <c r="J144" s="22">
        <v>1290</v>
      </c>
      <c r="K144" s="22">
        <v>400</v>
      </c>
      <c r="L144" s="22">
        <v>440</v>
      </c>
      <c r="M144" s="22">
        <v>320</v>
      </c>
      <c r="N144" s="22">
        <v>360</v>
      </c>
      <c r="O144" s="22">
        <v>330</v>
      </c>
      <c r="P144" s="22">
        <v>600</v>
      </c>
      <c r="Q144" s="22">
        <v>630</v>
      </c>
      <c r="R144" s="22">
        <v>740</v>
      </c>
      <c r="S144" s="22">
        <v>820</v>
      </c>
      <c r="T144" s="22">
        <v>570</v>
      </c>
      <c r="U144" s="22">
        <v>10</v>
      </c>
      <c r="V144" s="22">
        <v>1010</v>
      </c>
      <c r="W144" s="22">
        <v>1660</v>
      </c>
      <c r="X144" s="58">
        <v>980</v>
      </c>
      <c r="Y144" s="22">
        <v>470</v>
      </c>
    </row>
    <row r="145" spans="1:25" x14ac:dyDescent="0.15">
      <c r="A145" s="5" t="s">
        <v>188</v>
      </c>
      <c r="B145" s="11" t="s">
        <v>190</v>
      </c>
      <c r="C145" s="16" t="s">
        <v>37</v>
      </c>
      <c r="D145" s="57" t="s">
        <v>28</v>
      </c>
      <c r="E145" s="22">
        <v>2380</v>
      </c>
      <c r="F145" s="22">
        <v>3050</v>
      </c>
      <c r="G145" s="22">
        <v>3860</v>
      </c>
      <c r="H145" s="22">
        <v>4570</v>
      </c>
      <c r="I145" s="22">
        <v>5120</v>
      </c>
      <c r="J145" s="22">
        <v>4220</v>
      </c>
      <c r="K145" s="22">
        <v>3090</v>
      </c>
      <c r="L145" s="22">
        <v>2930</v>
      </c>
      <c r="M145" s="22">
        <v>3400</v>
      </c>
      <c r="N145" s="22">
        <v>4370</v>
      </c>
      <c r="O145" s="22">
        <v>5050</v>
      </c>
      <c r="P145" s="22">
        <v>5180</v>
      </c>
      <c r="Q145" s="22">
        <v>5360</v>
      </c>
      <c r="R145" s="22">
        <v>5530</v>
      </c>
      <c r="S145" s="22">
        <v>6330</v>
      </c>
      <c r="T145" s="22">
        <v>5800</v>
      </c>
      <c r="U145" s="22">
        <v>40</v>
      </c>
      <c r="V145" s="22">
        <v>6750</v>
      </c>
      <c r="W145" s="22">
        <v>11420</v>
      </c>
      <c r="X145" s="58">
        <v>8540</v>
      </c>
      <c r="Y145" s="22">
        <v>7060</v>
      </c>
    </row>
    <row r="146" spans="1:25" x14ac:dyDescent="0.15">
      <c r="A146" s="5" t="s">
        <v>188</v>
      </c>
      <c r="B146" s="11" t="s">
        <v>190</v>
      </c>
      <c r="C146" s="16" t="s">
        <v>37</v>
      </c>
      <c r="D146" s="57" t="s">
        <v>29</v>
      </c>
      <c r="E146" s="22">
        <v>1540</v>
      </c>
      <c r="F146" s="22">
        <v>1390</v>
      </c>
      <c r="G146" s="22">
        <v>1870</v>
      </c>
      <c r="H146" s="22">
        <v>1740</v>
      </c>
      <c r="I146" s="22">
        <v>1620</v>
      </c>
      <c r="J146" s="22">
        <v>1600</v>
      </c>
      <c r="K146" s="22">
        <v>1440</v>
      </c>
      <c r="L146" s="22">
        <v>1480</v>
      </c>
      <c r="M146" s="22">
        <v>1490</v>
      </c>
      <c r="N146" s="22">
        <v>1900</v>
      </c>
      <c r="O146" s="22">
        <v>1720</v>
      </c>
      <c r="P146" s="22">
        <v>1640</v>
      </c>
      <c r="Q146" s="22">
        <v>1510</v>
      </c>
      <c r="R146" s="22">
        <v>1520</v>
      </c>
      <c r="S146" s="22">
        <v>1520</v>
      </c>
      <c r="T146" s="22">
        <v>1330</v>
      </c>
      <c r="U146" s="22">
        <v>30</v>
      </c>
      <c r="V146" s="22">
        <v>1280</v>
      </c>
      <c r="W146" s="22">
        <v>3380</v>
      </c>
      <c r="X146" s="58">
        <v>2400</v>
      </c>
      <c r="Y146" s="22">
        <v>1410</v>
      </c>
    </row>
    <row r="147" spans="1:25" x14ac:dyDescent="0.15">
      <c r="A147" s="5" t="s">
        <v>188</v>
      </c>
      <c r="B147" s="11" t="s">
        <v>190</v>
      </c>
      <c r="C147" s="16" t="s">
        <v>37</v>
      </c>
      <c r="D147" t="s">
        <v>30</v>
      </c>
      <c r="E147" s="22">
        <v>740</v>
      </c>
      <c r="F147" s="22">
        <v>1520</v>
      </c>
      <c r="G147" s="22">
        <v>1700</v>
      </c>
      <c r="H147" s="22">
        <v>1910</v>
      </c>
      <c r="I147" s="22">
        <v>2070</v>
      </c>
      <c r="J147" s="22">
        <v>1280</v>
      </c>
      <c r="K147" s="22">
        <v>1370</v>
      </c>
      <c r="L147" s="22">
        <v>1630</v>
      </c>
      <c r="M147" s="22">
        <v>1640</v>
      </c>
      <c r="N147" s="22">
        <v>1430</v>
      </c>
      <c r="O147" s="22">
        <v>1200</v>
      </c>
      <c r="P147" s="22">
        <v>1040</v>
      </c>
      <c r="Q147" s="22">
        <v>930</v>
      </c>
      <c r="R147" s="22">
        <v>1010</v>
      </c>
      <c r="S147" s="22">
        <v>1060</v>
      </c>
      <c r="T147" s="22">
        <v>720</v>
      </c>
      <c r="U147" s="22">
        <v>340</v>
      </c>
      <c r="V147" s="22">
        <v>880</v>
      </c>
      <c r="W147" s="22">
        <v>1670</v>
      </c>
      <c r="X147" s="58">
        <v>1620</v>
      </c>
      <c r="Y147" s="22">
        <v>1810</v>
      </c>
    </row>
    <row r="148" spans="1:25" x14ac:dyDescent="0.15">
      <c r="A148" s="5" t="s">
        <v>188</v>
      </c>
      <c r="B148" s="11" t="s">
        <v>190</v>
      </c>
      <c r="C148" s="16" t="s">
        <v>37</v>
      </c>
      <c r="D148" t="s">
        <v>31</v>
      </c>
      <c r="E148" s="22">
        <v>250</v>
      </c>
      <c r="F148" s="22">
        <v>320</v>
      </c>
      <c r="G148" s="22">
        <v>470</v>
      </c>
      <c r="H148" s="22">
        <v>570</v>
      </c>
      <c r="I148" s="22">
        <v>690</v>
      </c>
      <c r="J148" s="22">
        <v>710</v>
      </c>
      <c r="K148" s="22">
        <v>880</v>
      </c>
      <c r="L148" s="22">
        <v>1550</v>
      </c>
      <c r="M148" s="22">
        <v>1890</v>
      </c>
      <c r="N148" s="22">
        <v>1820</v>
      </c>
      <c r="O148" s="22">
        <v>1610</v>
      </c>
      <c r="P148" s="22">
        <v>1390</v>
      </c>
      <c r="Q148" s="22">
        <v>1210</v>
      </c>
      <c r="R148" s="22">
        <v>1070</v>
      </c>
      <c r="S148" s="22">
        <v>1120</v>
      </c>
      <c r="T148" s="22">
        <v>1050</v>
      </c>
      <c r="U148" s="22">
        <v>30</v>
      </c>
      <c r="V148" s="22">
        <v>590</v>
      </c>
      <c r="W148" s="22">
        <v>1960</v>
      </c>
      <c r="X148" s="58">
        <v>2010</v>
      </c>
      <c r="Y148" s="22">
        <v>2160</v>
      </c>
    </row>
    <row r="149" spans="1:25" x14ac:dyDescent="0.15">
      <c r="A149" s="5" t="s">
        <v>188</v>
      </c>
      <c r="B149" s="11" t="s">
        <v>190</v>
      </c>
      <c r="C149" s="16" t="s">
        <v>37</v>
      </c>
      <c r="D149" t="s">
        <v>32</v>
      </c>
      <c r="E149" s="22">
        <v>1200</v>
      </c>
      <c r="F149" s="22">
        <v>1300</v>
      </c>
      <c r="G149" s="22">
        <v>1280</v>
      </c>
      <c r="H149" s="22">
        <v>1710</v>
      </c>
      <c r="I149" s="22">
        <v>1480</v>
      </c>
      <c r="J149" s="22">
        <v>1370</v>
      </c>
      <c r="K149" s="22">
        <v>1600</v>
      </c>
      <c r="L149" s="22">
        <v>1670</v>
      </c>
      <c r="M149" s="22">
        <v>1680</v>
      </c>
      <c r="N149" s="22">
        <v>1790</v>
      </c>
      <c r="O149" s="22">
        <v>1940</v>
      </c>
      <c r="P149" s="22">
        <v>2150</v>
      </c>
      <c r="Q149" s="22">
        <v>2310</v>
      </c>
      <c r="R149" s="22">
        <v>2630</v>
      </c>
      <c r="S149" s="22">
        <v>3910</v>
      </c>
      <c r="T149" s="22">
        <v>6050</v>
      </c>
      <c r="U149" s="22">
        <v>290</v>
      </c>
      <c r="V149" s="22">
        <v>2580</v>
      </c>
      <c r="W149" s="22">
        <v>5010</v>
      </c>
      <c r="X149" s="58">
        <v>3950</v>
      </c>
      <c r="Y149" s="22">
        <v>2700</v>
      </c>
    </row>
    <row r="150" spans="1:25" x14ac:dyDescent="0.15">
      <c r="A150" s="5" t="s">
        <v>188</v>
      </c>
      <c r="B150" s="11" t="s">
        <v>190</v>
      </c>
      <c r="C150" s="16" t="s">
        <v>37</v>
      </c>
      <c r="D150" t="s">
        <v>33</v>
      </c>
      <c r="E150" s="22">
        <v>590</v>
      </c>
      <c r="F150" s="22">
        <v>570</v>
      </c>
      <c r="G150" s="22">
        <v>530</v>
      </c>
      <c r="H150" s="22">
        <v>510</v>
      </c>
      <c r="I150" s="22">
        <v>340</v>
      </c>
      <c r="J150" s="22">
        <v>320</v>
      </c>
      <c r="K150" s="22">
        <v>300</v>
      </c>
      <c r="L150" s="22">
        <v>300</v>
      </c>
      <c r="M150" s="22">
        <v>390</v>
      </c>
      <c r="N150" s="22">
        <v>290</v>
      </c>
      <c r="O150" s="22">
        <v>330</v>
      </c>
      <c r="P150" s="22">
        <v>370</v>
      </c>
      <c r="Q150" s="22">
        <v>430</v>
      </c>
      <c r="R150" s="22">
        <v>560</v>
      </c>
      <c r="S150" s="22">
        <v>680</v>
      </c>
      <c r="T150" s="22">
        <v>1080</v>
      </c>
      <c r="U150" s="22">
        <v>720</v>
      </c>
      <c r="V150" s="22">
        <v>1730</v>
      </c>
      <c r="W150" s="22">
        <v>2840</v>
      </c>
      <c r="X150" s="58">
        <v>2160</v>
      </c>
      <c r="Y150" s="22">
        <v>1890</v>
      </c>
    </row>
    <row r="151" spans="1:25" x14ac:dyDescent="0.15">
      <c r="A151" s="5" t="s">
        <v>188</v>
      </c>
      <c r="B151" s="11" t="s">
        <v>190</v>
      </c>
      <c r="C151" s="4" t="s">
        <v>34</v>
      </c>
      <c r="D151" s="4" t="s">
        <v>82</v>
      </c>
      <c r="E151" s="23">
        <v>6930</v>
      </c>
      <c r="F151" s="23">
        <v>8380</v>
      </c>
      <c r="G151" s="23">
        <v>10060</v>
      </c>
      <c r="H151" s="23">
        <v>11860</v>
      </c>
      <c r="I151" s="23">
        <v>13960</v>
      </c>
      <c r="J151" s="23">
        <v>10770</v>
      </c>
      <c r="K151" s="23">
        <v>9070</v>
      </c>
      <c r="L151" s="23">
        <v>10000</v>
      </c>
      <c r="M151" s="23">
        <v>10810</v>
      </c>
      <c r="N151" s="23">
        <v>11960</v>
      </c>
      <c r="O151" s="23">
        <v>12180</v>
      </c>
      <c r="P151" s="23">
        <v>12370</v>
      </c>
      <c r="Q151" s="23">
        <v>12380</v>
      </c>
      <c r="R151" s="23">
        <v>13060</v>
      </c>
      <c r="S151" s="23">
        <v>15450</v>
      </c>
      <c r="T151" s="23">
        <v>16610</v>
      </c>
      <c r="U151" s="23">
        <v>1450</v>
      </c>
      <c r="V151" s="23">
        <v>14830</v>
      </c>
      <c r="W151" s="23">
        <v>27920</v>
      </c>
      <c r="X151" s="23">
        <v>21660</v>
      </c>
      <c r="Y151" s="23">
        <v>17490</v>
      </c>
    </row>
    <row r="152" spans="1:25" x14ac:dyDescent="0.15">
      <c r="A152" s="5" t="s">
        <v>188</v>
      </c>
      <c r="B152" s="11" t="s">
        <v>190</v>
      </c>
      <c r="C152" s="5" t="s">
        <v>55</v>
      </c>
      <c r="D152" s="5" t="s">
        <v>55</v>
      </c>
      <c r="E152" s="22">
        <v>740</v>
      </c>
      <c r="F152" s="22">
        <v>730</v>
      </c>
      <c r="G152" s="22">
        <v>780</v>
      </c>
      <c r="H152" s="22">
        <v>960</v>
      </c>
      <c r="I152" s="22">
        <v>960</v>
      </c>
      <c r="J152" s="22">
        <v>760</v>
      </c>
      <c r="K152" s="22">
        <v>980</v>
      </c>
      <c r="L152" s="22">
        <v>1180</v>
      </c>
      <c r="M152" s="22">
        <v>880</v>
      </c>
      <c r="N152" s="22">
        <v>610</v>
      </c>
      <c r="O152" s="22">
        <v>520</v>
      </c>
      <c r="P152" s="22">
        <v>540</v>
      </c>
      <c r="Q152" s="22">
        <v>540</v>
      </c>
      <c r="R152" s="22">
        <v>550</v>
      </c>
      <c r="S152" s="22">
        <v>550</v>
      </c>
      <c r="T152" s="22">
        <v>410</v>
      </c>
      <c r="U152" s="22">
        <v>270</v>
      </c>
      <c r="V152" s="22">
        <v>430</v>
      </c>
      <c r="W152" s="22">
        <v>800</v>
      </c>
      <c r="X152" s="58">
        <v>1000</v>
      </c>
      <c r="Y152" s="22">
        <v>1090</v>
      </c>
    </row>
    <row r="153" spans="1:25" x14ac:dyDescent="0.15">
      <c r="A153" s="5" t="s">
        <v>188</v>
      </c>
      <c r="B153" s="11" t="s">
        <v>190</v>
      </c>
      <c r="C153" s="5" t="s">
        <v>35</v>
      </c>
      <c r="D153" s="5" t="s">
        <v>35</v>
      </c>
      <c r="E153" s="22">
        <v>3530</v>
      </c>
      <c r="F153" s="22">
        <v>3770</v>
      </c>
      <c r="G153" s="22">
        <v>3930</v>
      </c>
      <c r="H153" s="22">
        <v>3970</v>
      </c>
      <c r="I153" s="22">
        <v>4370</v>
      </c>
      <c r="J153" s="22">
        <v>3860</v>
      </c>
      <c r="K153" s="22">
        <v>3580</v>
      </c>
      <c r="L153" s="22">
        <v>3400</v>
      </c>
      <c r="M153" s="22">
        <v>3380</v>
      </c>
      <c r="N153" s="22">
        <v>3420</v>
      </c>
      <c r="O153" s="22">
        <v>3270</v>
      </c>
      <c r="P153" s="22">
        <v>3370</v>
      </c>
      <c r="Q153" s="22">
        <v>3610</v>
      </c>
      <c r="R153" s="22">
        <v>3620</v>
      </c>
      <c r="S153" s="22">
        <v>3760</v>
      </c>
      <c r="T153" s="22">
        <v>4690</v>
      </c>
      <c r="U153" s="22">
        <v>2420</v>
      </c>
      <c r="V153" s="22">
        <v>2640</v>
      </c>
      <c r="W153" s="22">
        <v>2470</v>
      </c>
      <c r="X153" s="58">
        <v>2480</v>
      </c>
      <c r="Y153" s="22">
        <v>2870</v>
      </c>
    </row>
    <row r="154" spans="1:25" x14ac:dyDescent="0.15">
      <c r="A154" s="5" t="s">
        <v>188</v>
      </c>
      <c r="B154" s="11" t="s">
        <v>190</v>
      </c>
      <c r="C154" s="4" t="s">
        <v>54</v>
      </c>
      <c r="D154" s="4" t="s">
        <v>83</v>
      </c>
      <c r="E154" s="23">
        <v>16620</v>
      </c>
      <c r="F154" s="23">
        <v>20550</v>
      </c>
      <c r="G154" s="23">
        <v>23490</v>
      </c>
      <c r="H154" s="23">
        <v>25160</v>
      </c>
      <c r="I154" s="23">
        <v>27260</v>
      </c>
      <c r="J154" s="23">
        <v>24820</v>
      </c>
      <c r="K154" s="23">
        <v>20160</v>
      </c>
      <c r="L154" s="23">
        <v>22980</v>
      </c>
      <c r="M154" s="23">
        <v>22580</v>
      </c>
      <c r="N154" s="23">
        <v>23620</v>
      </c>
      <c r="O154" s="23">
        <v>23280</v>
      </c>
      <c r="P154" s="23">
        <v>23410</v>
      </c>
      <c r="Q154" s="23">
        <v>23820</v>
      </c>
      <c r="R154" s="23">
        <v>24100</v>
      </c>
      <c r="S154" s="23">
        <v>26650</v>
      </c>
      <c r="T154" s="23">
        <v>27740</v>
      </c>
      <c r="U154" s="23">
        <v>6020</v>
      </c>
      <c r="V154" s="23">
        <v>23150</v>
      </c>
      <c r="W154" s="23">
        <v>38170</v>
      </c>
      <c r="X154" s="23">
        <v>32870</v>
      </c>
      <c r="Y154" s="23">
        <v>29110</v>
      </c>
    </row>
    <row r="155" spans="1:25" x14ac:dyDescent="0.15">
      <c r="A155" s="5" t="s">
        <v>188</v>
      </c>
      <c r="B155" s="11" t="s">
        <v>191</v>
      </c>
      <c r="C155" s="16" t="s">
        <v>36</v>
      </c>
      <c r="D155" t="s">
        <v>24</v>
      </c>
      <c r="E155" s="22">
        <f>-'Consolidated data'!E155</f>
        <v>-180</v>
      </c>
      <c r="F155" s="22">
        <f>-'Consolidated data'!F155</f>
        <v>-170</v>
      </c>
      <c r="G155" s="22">
        <f>-'Consolidated data'!G155</f>
        <v>-160</v>
      </c>
      <c r="H155" s="22">
        <f>-'Consolidated data'!H155</f>
        <v>-160</v>
      </c>
      <c r="I155" s="22">
        <f>-'Consolidated data'!I155</f>
        <v>-190</v>
      </c>
      <c r="J155" s="22">
        <f>-'Consolidated data'!J155</f>
        <v>-220</v>
      </c>
      <c r="K155" s="22">
        <f>-'Consolidated data'!K155</f>
        <v>-230</v>
      </c>
      <c r="L155" s="22">
        <f>-'Consolidated data'!L155</f>
        <v>-220</v>
      </c>
      <c r="M155" s="22">
        <f>-'Consolidated data'!M155</f>
        <v>-200</v>
      </c>
      <c r="N155" s="22">
        <f>-'Consolidated data'!N155</f>
        <v>-210</v>
      </c>
      <c r="O155" s="22">
        <f>-'Consolidated data'!O155</f>
        <v>-220</v>
      </c>
      <c r="P155" s="22">
        <f>-'Consolidated data'!P155</f>
        <v>-230</v>
      </c>
      <c r="Q155" s="22">
        <f>-'Consolidated data'!Q155</f>
        <v>-220</v>
      </c>
      <c r="R155" s="22">
        <f>-'Consolidated data'!R155</f>
        <v>-220</v>
      </c>
      <c r="S155" s="22">
        <f>-'Consolidated data'!S155</f>
        <v>-220</v>
      </c>
      <c r="T155" s="22">
        <f>-'Consolidated data'!T155</f>
        <v>-240</v>
      </c>
      <c r="U155" s="22">
        <f>-'Consolidated data'!U155</f>
        <v>-140</v>
      </c>
      <c r="V155" s="22">
        <f>-'Consolidated data'!V155</f>
        <v>-230</v>
      </c>
      <c r="W155" s="22">
        <f>-'Consolidated data'!W155</f>
        <v>-250</v>
      </c>
      <c r="X155" s="22">
        <f>-'Consolidated data'!X155</f>
        <v>-230</v>
      </c>
      <c r="Y155" s="22">
        <f>-'Consolidated data'!Y155</f>
        <v>-190</v>
      </c>
    </row>
    <row r="156" spans="1:25" x14ac:dyDescent="0.15">
      <c r="A156" s="5" t="s">
        <v>188</v>
      </c>
      <c r="B156" s="11" t="s">
        <v>191</v>
      </c>
      <c r="C156" s="16" t="s">
        <v>36</v>
      </c>
      <c r="D156" t="s">
        <v>25</v>
      </c>
      <c r="E156" s="22">
        <f>-'Consolidated data'!E156</f>
        <v>-190</v>
      </c>
      <c r="F156" s="22">
        <f>-'Consolidated data'!F156</f>
        <v>-280</v>
      </c>
      <c r="G156" s="22">
        <f>-'Consolidated data'!G156</f>
        <v>-350</v>
      </c>
      <c r="H156" s="22">
        <f>-'Consolidated data'!H156</f>
        <v>-450</v>
      </c>
      <c r="I156" s="22">
        <f>-'Consolidated data'!I156</f>
        <v>-470</v>
      </c>
      <c r="J156" s="22">
        <f>-'Consolidated data'!J156</f>
        <v>-660</v>
      </c>
      <c r="K156" s="22">
        <f>-'Consolidated data'!K156</f>
        <v>-640</v>
      </c>
      <c r="L156" s="22">
        <f>-'Consolidated data'!L156</f>
        <v>-620</v>
      </c>
      <c r="M156" s="22">
        <f>-'Consolidated data'!M156</f>
        <v>-490</v>
      </c>
      <c r="N156" s="22">
        <f>-'Consolidated data'!N156</f>
        <v>-540</v>
      </c>
      <c r="O156" s="22">
        <f>-'Consolidated data'!O156</f>
        <v>-520</v>
      </c>
      <c r="P156" s="22">
        <f>-'Consolidated data'!P156</f>
        <v>-480</v>
      </c>
      <c r="Q156" s="22">
        <f>-'Consolidated data'!Q156</f>
        <v>-390</v>
      </c>
      <c r="R156" s="22">
        <f>-'Consolidated data'!R156</f>
        <v>-400</v>
      </c>
      <c r="S156" s="22">
        <f>-'Consolidated data'!S156</f>
        <v>-370</v>
      </c>
      <c r="T156" s="22">
        <f>-'Consolidated data'!T156</f>
        <v>-510</v>
      </c>
      <c r="U156" s="22">
        <f>-'Consolidated data'!U156</f>
        <v>-290</v>
      </c>
      <c r="V156" s="22">
        <f>-'Consolidated data'!V156</f>
        <v>-330</v>
      </c>
      <c r="W156" s="22">
        <f>-'Consolidated data'!W156</f>
        <v>-310</v>
      </c>
      <c r="X156" s="22">
        <f>-'Consolidated data'!X156</f>
        <v>-400</v>
      </c>
      <c r="Y156" s="22">
        <f>-'Consolidated data'!Y156</f>
        <v>-350</v>
      </c>
    </row>
    <row r="157" spans="1:25" x14ac:dyDescent="0.15">
      <c r="A157" s="5" t="s">
        <v>188</v>
      </c>
      <c r="B157" s="11" t="s">
        <v>191</v>
      </c>
      <c r="C157" s="16" t="s">
        <v>36</v>
      </c>
      <c r="D157" t="s">
        <v>47</v>
      </c>
      <c r="E157" s="22">
        <f>-'Consolidated data'!E157</f>
        <v>-20</v>
      </c>
      <c r="F157" s="22">
        <f>-'Consolidated data'!F157</f>
        <v>-20</v>
      </c>
      <c r="G157" s="22">
        <f>-'Consolidated data'!G157</f>
        <v>-10</v>
      </c>
      <c r="H157" s="22">
        <f>-'Consolidated data'!H157</f>
        <v>-10</v>
      </c>
      <c r="I157" s="22">
        <f>-'Consolidated data'!I157</f>
        <v>-10</v>
      </c>
      <c r="J157" s="22">
        <f>-'Consolidated data'!J157</f>
        <v>-10</v>
      </c>
      <c r="K157" s="22">
        <f>-'Consolidated data'!K157</f>
        <v>-10</v>
      </c>
      <c r="L157" s="22">
        <f>-'Consolidated data'!L157</f>
        <v>-10</v>
      </c>
      <c r="M157" s="22">
        <f>-'Consolidated data'!M157</f>
        <v>-10</v>
      </c>
      <c r="N157" s="22">
        <f>-'Consolidated data'!N157</f>
        <v>-10</v>
      </c>
      <c r="O157" s="22">
        <f>-'Consolidated data'!O157</f>
        <v>-10</v>
      </c>
      <c r="P157" s="22">
        <f>-'Consolidated data'!P157</f>
        <v>-10</v>
      </c>
      <c r="Q157" s="22">
        <f>-'Consolidated data'!Q157</f>
        <v>0</v>
      </c>
      <c r="R157" s="22">
        <f>-'Consolidated data'!R157</f>
        <v>-10</v>
      </c>
      <c r="S157" s="22">
        <f>-'Consolidated data'!S157</f>
        <v>-10</v>
      </c>
      <c r="T157" s="22">
        <f>-'Consolidated data'!T157</f>
        <v>-10</v>
      </c>
      <c r="U157" s="22">
        <f>-'Consolidated data'!U157</f>
        <v>-10</v>
      </c>
      <c r="V157" s="22">
        <f>-'Consolidated data'!V157</f>
        <v>-10</v>
      </c>
      <c r="W157" s="22">
        <f>-'Consolidated data'!W157</f>
        <v>0</v>
      </c>
      <c r="X157" s="22">
        <f>-'Consolidated data'!X157</f>
        <v>-10</v>
      </c>
      <c r="Y157" s="22">
        <f>-'Consolidated data'!Y157</f>
        <v>-10</v>
      </c>
    </row>
    <row r="158" spans="1:25" x14ac:dyDescent="0.15">
      <c r="A158" s="5" t="s">
        <v>188</v>
      </c>
      <c r="B158" s="11" t="s">
        <v>191</v>
      </c>
      <c r="C158" s="16" t="s">
        <v>36</v>
      </c>
      <c r="D158" t="s">
        <v>26</v>
      </c>
      <c r="E158" s="22">
        <f>-'Consolidated data'!E158</f>
        <v>-220</v>
      </c>
      <c r="F158" s="22">
        <f>-'Consolidated data'!F158</f>
        <v>-200</v>
      </c>
      <c r="G158" s="22">
        <f>-'Consolidated data'!G158</f>
        <v>-190</v>
      </c>
      <c r="H158" s="22">
        <f>-'Consolidated data'!H158</f>
        <v>-220</v>
      </c>
      <c r="I158" s="22">
        <f>-'Consolidated data'!I158</f>
        <v>-170</v>
      </c>
      <c r="J158" s="22">
        <f>-'Consolidated data'!J158</f>
        <v>-200</v>
      </c>
      <c r="K158" s="22">
        <f>-'Consolidated data'!K158</f>
        <v>-230</v>
      </c>
      <c r="L158" s="22">
        <f>-'Consolidated data'!L158</f>
        <v>-210</v>
      </c>
      <c r="M158" s="22">
        <f>-'Consolidated data'!M158</f>
        <v>-220</v>
      </c>
      <c r="N158" s="22">
        <f>-'Consolidated data'!N158</f>
        <v>-240</v>
      </c>
      <c r="O158" s="22">
        <f>-'Consolidated data'!O158</f>
        <v>-260</v>
      </c>
      <c r="P158" s="22">
        <f>-'Consolidated data'!P158</f>
        <v>-250</v>
      </c>
      <c r="Q158" s="22">
        <f>-'Consolidated data'!Q158</f>
        <v>-290</v>
      </c>
      <c r="R158" s="22">
        <f>-'Consolidated data'!R158</f>
        <v>-300</v>
      </c>
      <c r="S158" s="22">
        <f>-'Consolidated data'!S158</f>
        <v>-370</v>
      </c>
      <c r="T158" s="22">
        <f>-'Consolidated data'!T158</f>
        <v>-370</v>
      </c>
      <c r="U158" s="22">
        <f>-'Consolidated data'!U158</f>
        <v>-280</v>
      </c>
      <c r="V158" s="22">
        <f>-'Consolidated data'!V158</f>
        <v>-390</v>
      </c>
      <c r="W158" s="22">
        <f>-'Consolidated data'!W158</f>
        <v>-400</v>
      </c>
      <c r="X158" s="22">
        <f>-'Consolidated data'!X158</f>
        <v>-380</v>
      </c>
      <c r="Y158" s="22">
        <f>-'Consolidated data'!Y158</f>
        <v>-340</v>
      </c>
    </row>
    <row r="159" spans="1:25" x14ac:dyDescent="0.15">
      <c r="A159" s="5" t="s">
        <v>188</v>
      </c>
      <c r="B159" s="11" t="s">
        <v>191</v>
      </c>
      <c r="C159" s="4" t="s">
        <v>27</v>
      </c>
      <c r="D159" s="4" t="s">
        <v>150</v>
      </c>
      <c r="E159" s="22">
        <f>-'Consolidated data'!E159</f>
        <v>-600</v>
      </c>
      <c r="F159" s="22">
        <f>-'Consolidated data'!F159</f>
        <v>-660</v>
      </c>
      <c r="G159" s="22">
        <f>-'Consolidated data'!G159</f>
        <v>-710</v>
      </c>
      <c r="H159" s="22">
        <f>-'Consolidated data'!H159</f>
        <v>-840</v>
      </c>
      <c r="I159" s="22">
        <f>-'Consolidated data'!I159</f>
        <v>-840</v>
      </c>
      <c r="J159" s="22">
        <f>-'Consolidated data'!J159</f>
        <v>-1090</v>
      </c>
      <c r="K159" s="22">
        <f>-'Consolidated data'!K159</f>
        <v>-1100</v>
      </c>
      <c r="L159" s="22">
        <f>-'Consolidated data'!L159</f>
        <v>-1050</v>
      </c>
      <c r="M159" s="22">
        <f>-'Consolidated data'!M159</f>
        <v>-920</v>
      </c>
      <c r="N159" s="22">
        <f>-'Consolidated data'!N159</f>
        <v>-1010</v>
      </c>
      <c r="O159" s="22">
        <f>-'Consolidated data'!O159</f>
        <v>-1000</v>
      </c>
      <c r="P159" s="22">
        <f>-'Consolidated data'!P159</f>
        <v>-970</v>
      </c>
      <c r="Q159" s="22">
        <f>-'Consolidated data'!Q159</f>
        <v>-890</v>
      </c>
      <c r="R159" s="22">
        <f>-'Consolidated data'!R159</f>
        <v>-920</v>
      </c>
      <c r="S159" s="22">
        <f>-'Consolidated data'!S159</f>
        <v>-970</v>
      </c>
      <c r="T159" s="22">
        <f>-'Consolidated data'!T159</f>
        <v>-1120</v>
      </c>
      <c r="U159" s="22">
        <f>-'Consolidated data'!U159</f>
        <v>-720</v>
      </c>
      <c r="V159" s="22">
        <f>-'Consolidated data'!V159</f>
        <v>-960</v>
      </c>
      <c r="W159" s="22">
        <f>-'Consolidated data'!W159</f>
        <v>-960</v>
      </c>
      <c r="X159" s="22">
        <f>-'Consolidated data'!X159</f>
        <v>-1020</v>
      </c>
      <c r="Y159" s="22">
        <f>-'Consolidated data'!Y159</f>
        <v>-880</v>
      </c>
    </row>
    <row r="160" spans="1:25" x14ac:dyDescent="0.15">
      <c r="A160" s="5" t="s">
        <v>188</v>
      </c>
      <c r="B160" s="11" t="s">
        <v>191</v>
      </c>
      <c r="C160" s="16" t="s">
        <v>37</v>
      </c>
      <c r="D160" t="s">
        <v>155</v>
      </c>
      <c r="E160" s="22">
        <f>-'Consolidated data'!E160</f>
        <v>-1070</v>
      </c>
      <c r="F160" s="22">
        <f>-'Consolidated data'!F160</f>
        <v>-1430</v>
      </c>
      <c r="G160" s="22">
        <f>-'Consolidated data'!G160</f>
        <v>-1580</v>
      </c>
      <c r="H160" s="22">
        <f>-'Consolidated data'!H160</f>
        <v>-1710</v>
      </c>
      <c r="I160" s="22">
        <f>-'Consolidated data'!I160</f>
        <v>-1880</v>
      </c>
      <c r="J160" s="22">
        <f>-'Consolidated data'!J160</f>
        <v>-2510</v>
      </c>
      <c r="K160" s="22">
        <f>-'Consolidated data'!K160</f>
        <v>-2980</v>
      </c>
      <c r="L160" s="22">
        <f>-'Consolidated data'!L160</f>
        <v>-2980</v>
      </c>
      <c r="M160" s="22">
        <f>-'Consolidated data'!M160</f>
        <v>-2920</v>
      </c>
      <c r="N160" s="22">
        <f>-'Consolidated data'!N160</f>
        <v>-3020</v>
      </c>
      <c r="O160" s="22">
        <f>-'Consolidated data'!O160</f>
        <v>-2990</v>
      </c>
      <c r="P160" s="22">
        <f>-'Consolidated data'!P160</f>
        <v>-2980</v>
      </c>
      <c r="Q160" s="22">
        <f>-'Consolidated data'!Q160</f>
        <v>-3050</v>
      </c>
      <c r="R160" s="22">
        <f>-'Consolidated data'!R160</f>
        <v>-2820</v>
      </c>
      <c r="S160" s="22">
        <f>-'Consolidated data'!S160</f>
        <v>-2930</v>
      </c>
      <c r="T160" s="22">
        <f>-'Consolidated data'!T160</f>
        <v>-5260</v>
      </c>
      <c r="U160" s="22">
        <f>-'Consolidated data'!U160</f>
        <v>-2600</v>
      </c>
      <c r="V160" s="22">
        <f>-'Consolidated data'!V160</f>
        <v>-1370</v>
      </c>
      <c r="W160" s="22">
        <f>-'Consolidated data'!W160</f>
        <v>-840</v>
      </c>
      <c r="X160" s="22">
        <f>-'Consolidated data'!X160</f>
        <v>-1420</v>
      </c>
      <c r="Y160" s="22">
        <f>-'Consolidated data'!Y160</f>
        <v>-1970</v>
      </c>
    </row>
    <row r="161" spans="1:25" x14ac:dyDescent="0.15">
      <c r="A161" s="5" t="s">
        <v>188</v>
      </c>
      <c r="B161" s="11" t="s">
        <v>191</v>
      </c>
      <c r="C161" s="16" t="s">
        <v>37</v>
      </c>
      <c r="D161" s="57" t="s">
        <v>48</v>
      </c>
      <c r="E161" s="22">
        <f>-'Consolidated data'!E161</f>
        <v>-110</v>
      </c>
      <c r="F161" s="22">
        <f>-'Consolidated data'!F161</f>
        <v>-100</v>
      </c>
      <c r="G161" s="22">
        <f>-'Consolidated data'!G161</f>
        <v>-100</v>
      </c>
      <c r="H161" s="22">
        <f>-'Consolidated data'!H161</f>
        <v>-90</v>
      </c>
      <c r="I161" s="22">
        <f>-'Consolidated data'!I161</f>
        <v>-130</v>
      </c>
      <c r="J161" s="22">
        <f>-'Consolidated data'!J161</f>
        <v>-310</v>
      </c>
      <c r="K161" s="22">
        <f>-'Consolidated data'!K161</f>
        <v>-480</v>
      </c>
      <c r="L161" s="22">
        <f>-'Consolidated data'!L161</f>
        <v>-340</v>
      </c>
      <c r="M161" s="22">
        <f>-'Consolidated data'!M161</f>
        <v>-300</v>
      </c>
      <c r="N161" s="22">
        <f>-'Consolidated data'!N161</f>
        <v>-290</v>
      </c>
      <c r="O161" s="22">
        <f>-'Consolidated data'!O161</f>
        <v>-230</v>
      </c>
      <c r="P161" s="22">
        <f>-'Consolidated data'!P161</f>
        <v>-230</v>
      </c>
      <c r="Q161" s="22">
        <f>-'Consolidated data'!Q161</f>
        <v>-250</v>
      </c>
      <c r="R161" s="22">
        <f>-'Consolidated data'!R161</f>
        <v>-290</v>
      </c>
      <c r="S161" s="22">
        <f>-'Consolidated data'!S161</f>
        <v>-300</v>
      </c>
      <c r="T161" s="22">
        <f>-'Consolidated data'!T161</f>
        <v>-480</v>
      </c>
      <c r="U161" s="22">
        <f>-'Consolidated data'!U161</f>
        <v>-270</v>
      </c>
      <c r="V161" s="22">
        <f>-'Consolidated data'!V161</f>
        <v>-130</v>
      </c>
      <c r="W161" s="22">
        <f>-'Consolidated data'!W161</f>
        <v>-150</v>
      </c>
      <c r="X161" s="22">
        <f>-'Consolidated data'!X161</f>
        <v>-260</v>
      </c>
      <c r="Y161" s="22">
        <f>-'Consolidated data'!Y161</f>
        <v>-440</v>
      </c>
    </row>
    <row r="162" spans="1:25" x14ac:dyDescent="0.15">
      <c r="A162" s="5" t="s">
        <v>188</v>
      </c>
      <c r="B162" s="11" t="s">
        <v>191</v>
      </c>
      <c r="C162" s="16" t="s">
        <v>37</v>
      </c>
      <c r="D162" s="57" t="s">
        <v>28</v>
      </c>
      <c r="E162" s="22">
        <f>-'Consolidated data'!E162</f>
        <v>-460</v>
      </c>
      <c r="F162" s="22">
        <f>-'Consolidated data'!F162</f>
        <v>-760</v>
      </c>
      <c r="G162" s="22">
        <f>-'Consolidated data'!G162</f>
        <v>-870</v>
      </c>
      <c r="H162" s="22">
        <f>-'Consolidated data'!H162</f>
        <v>-970</v>
      </c>
      <c r="I162" s="22">
        <f>-'Consolidated data'!I162</f>
        <v>-950</v>
      </c>
      <c r="J162" s="22">
        <f>-'Consolidated data'!J162</f>
        <v>-1420</v>
      </c>
      <c r="K162" s="22">
        <f>-'Consolidated data'!K162</f>
        <v>-1840</v>
      </c>
      <c r="L162" s="22">
        <f>-'Consolidated data'!L162</f>
        <v>-1890</v>
      </c>
      <c r="M162" s="22">
        <f>-'Consolidated data'!M162</f>
        <v>-1850</v>
      </c>
      <c r="N162" s="22">
        <f>-'Consolidated data'!N162</f>
        <v>-1810</v>
      </c>
      <c r="O162" s="22">
        <f>-'Consolidated data'!O162</f>
        <v>-1730</v>
      </c>
      <c r="P162" s="22">
        <f>-'Consolidated data'!P162</f>
        <v>-1620</v>
      </c>
      <c r="Q162" s="22">
        <f>-'Consolidated data'!Q162</f>
        <v>-1670</v>
      </c>
      <c r="R162" s="22">
        <f>-'Consolidated data'!R162</f>
        <v>-1870</v>
      </c>
      <c r="S162" s="22">
        <f>-'Consolidated data'!S162</f>
        <v>-1970</v>
      </c>
      <c r="T162" s="22">
        <f>-'Consolidated data'!T162</f>
        <v>-3880</v>
      </c>
      <c r="U162" s="22">
        <f>-'Consolidated data'!U162</f>
        <v>-1760</v>
      </c>
      <c r="V162" s="22">
        <f>-'Consolidated data'!V162</f>
        <v>-920</v>
      </c>
      <c r="W162" s="22">
        <f>-'Consolidated data'!W162</f>
        <v>-520</v>
      </c>
      <c r="X162" s="22">
        <f>-'Consolidated data'!X162</f>
        <v>-840</v>
      </c>
      <c r="Y162" s="22">
        <f>-'Consolidated data'!Y162</f>
        <v>-1030</v>
      </c>
    </row>
    <row r="163" spans="1:25" x14ac:dyDescent="0.15">
      <c r="A163" s="5" t="s">
        <v>188</v>
      </c>
      <c r="B163" s="11" t="s">
        <v>191</v>
      </c>
      <c r="C163" s="16" t="s">
        <v>37</v>
      </c>
      <c r="D163" s="57" t="s">
        <v>29</v>
      </c>
      <c r="E163" s="22">
        <f>-'Consolidated data'!E163</f>
        <v>-510</v>
      </c>
      <c r="F163" s="22">
        <f>-'Consolidated data'!F163</f>
        <v>-580</v>
      </c>
      <c r="G163" s="22">
        <f>-'Consolidated data'!G163</f>
        <v>-610</v>
      </c>
      <c r="H163" s="22">
        <f>-'Consolidated data'!H163</f>
        <v>-660</v>
      </c>
      <c r="I163" s="22">
        <f>-'Consolidated data'!I163</f>
        <v>-810</v>
      </c>
      <c r="J163" s="22">
        <f>-'Consolidated data'!J163</f>
        <v>-770</v>
      </c>
      <c r="K163" s="22">
        <f>-'Consolidated data'!K163</f>
        <v>-660</v>
      </c>
      <c r="L163" s="22">
        <f>-'Consolidated data'!L163</f>
        <v>-750</v>
      </c>
      <c r="M163" s="22">
        <f>-'Consolidated data'!M163</f>
        <v>-780</v>
      </c>
      <c r="N163" s="22">
        <f>-'Consolidated data'!N163</f>
        <v>-920</v>
      </c>
      <c r="O163" s="22">
        <f>-'Consolidated data'!O163</f>
        <v>-1030</v>
      </c>
      <c r="P163" s="22">
        <f>-'Consolidated data'!P163</f>
        <v>-1130</v>
      </c>
      <c r="Q163" s="22">
        <f>-'Consolidated data'!Q163</f>
        <v>-1130</v>
      </c>
      <c r="R163" s="22">
        <f>-'Consolidated data'!R163</f>
        <v>-660</v>
      </c>
      <c r="S163" s="22">
        <f>-'Consolidated data'!S163</f>
        <v>-660</v>
      </c>
      <c r="T163" s="22">
        <f>-'Consolidated data'!T163</f>
        <v>-900</v>
      </c>
      <c r="U163" s="22">
        <f>-'Consolidated data'!U163</f>
        <v>-570</v>
      </c>
      <c r="V163" s="22">
        <f>-'Consolidated data'!V163</f>
        <v>-330</v>
      </c>
      <c r="W163" s="22">
        <f>-'Consolidated data'!W163</f>
        <v>-180</v>
      </c>
      <c r="X163" s="22">
        <f>-'Consolidated data'!X163</f>
        <v>-330</v>
      </c>
      <c r="Y163" s="22">
        <f>-'Consolidated data'!Y163</f>
        <v>-500</v>
      </c>
    </row>
    <row r="164" spans="1:25" x14ac:dyDescent="0.15">
      <c r="A164" s="5" t="s">
        <v>188</v>
      </c>
      <c r="B164" s="11" t="s">
        <v>191</v>
      </c>
      <c r="C164" s="16" t="s">
        <v>37</v>
      </c>
      <c r="D164" t="s">
        <v>30</v>
      </c>
      <c r="E164" s="22">
        <f>-'Consolidated data'!E164</f>
        <v>-190</v>
      </c>
      <c r="F164" s="22">
        <f>-'Consolidated data'!F164</f>
        <v>-260</v>
      </c>
      <c r="G164" s="22">
        <f>-'Consolidated data'!G164</f>
        <v>-230</v>
      </c>
      <c r="H164" s="22">
        <f>-'Consolidated data'!H164</f>
        <v>-340</v>
      </c>
      <c r="I164" s="22">
        <f>-'Consolidated data'!I164</f>
        <v>-420</v>
      </c>
      <c r="J164" s="22">
        <f>-'Consolidated data'!J164</f>
        <v>-490</v>
      </c>
      <c r="K164" s="22">
        <f>-'Consolidated data'!K164</f>
        <v>-450</v>
      </c>
      <c r="L164" s="22">
        <f>-'Consolidated data'!L164</f>
        <v>-430</v>
      </c>
      <c r="M164" s="22">
        <f>-'Consolidated data'!M164</f>
        <v>-550</v>
      </c>
      <c r="N164" s="22">
        <f>-'Consolidated data'!N164</f>
        <v>-540</v>
      </c>
      <c r="O164" s="22">
        <f>-'Consolidated data'!O164</f>
        <v>-590</v>
      </c>
      <c r="P164" s="22">
        <f>-'Consolidated data'!P164</f>
        <v>-530</v>
      </c>
      <c r="Q164" s="22">
        <f>-'Consolidated data'!Q164</f>
        <v>-460</v>
      </c>
      <c r="R164" s="22">
        <f>-'Consolidated data'!R164</f>
        <v>-440</v>
      </c>
      <c r="S164" s="22">
        <f>-'Consolidated data'!S164</f>
        <v>-430</v>
      </c>
      <c r="T164" s="22">
        <f>-'Consolidated data'!T164</f>
        <v>-410</v>
      </c>
      <c r="U164" s="22">
        <f>-'Consolidated data'!U164</f>
        <v>-310</v>
      </c>
      <c r="V164" s="22">
        <f>-'Consolidated data'!V164</f>
        <v>-220</v>
      </c>
      <c r="W164" s="22">
        <f>-'Consolidated data'!W164</f>
        <v>-160</v>
      </c>
      <c r="X164" s="22">
        <f>-'Consolidated data'!X164</f>
        <v>-180</v>
      </c>
      <c r="Y164" s="22">
        <f>-'Consolidated data'!Y164</f>
        <v>-230</v>
      </c>
    </row>
    <row r="165" spans="1:25" x14ac:dyDescent="0.15">
      <c r="A165" s="5" t="s">
        <v>188</v>
      </c>
      <c r="B165" s="11" t="s">
        <v>191</v>
      </c>
      <c r="C165" s="16" t="s">
        <v>37</v>
      </c>
      <c r="D165" t="s">
        <v>31</v>
      </c>
      <c r="E165" s="22">
        <f>-'Consolidated data'!E165</f>
        <v>-60</v>
      </c>
      <c r="F165" s="22">
        <f>-'Consolidated data'!F165</f>
        <v>-40</v>
      </c>
      <c r="G165" s="22">
        <f>-'Consolidated data'!G165</f>
        <v>-90</v>
      </c>
      <c r="H165" s="22">
        <f>-'Consolidated data'!H165</f>
        <v>-160</v>
      </c>
      <c r="I165" s="22">
        <f>-'Consolidated data'!I165</f>
        <v>-200</v>
      </c>
      <c r="J165" s="22">
        <f>-'Consolidated data'!J165</f>
        <v>-370</v>
      </c>
      <c r="K165" s="22">
        <f>-'Consolidated data'!K165</f>
        <v>-420</v>
      </c>
      <c r="L165" s="22">
        <f>-'Consolidated data'!L165</f>
        <v>-550</v>
      </c>
      <c r="M165" s="22">
        <f>-'Consolidated data'!M165</f>
        <v>-770</v>
      </c>
      <c r="N165" s="22">
        <f>-'Consolidated data'!N165</f>
        <v>-1080</v>
      </c>
      <c r="O165" s="22">
        <f>-'Consolidated data'!O165</f>
        <v>-1110</v>
      </c>
      <c r="P165" s="22">
        <f>-'Consolidated data'!P165</f>
        <v>-1070</v>
      </c>
      <c r="Q165" s="22">
        <f>-'Consolidated data'!Q165</f>
        <v>-890</v>
      </c>
      <c r="R165" s="22">
        <f>-'Consolidated data'!R165</f>
        <v>-630</v>
      </c>
      <c r="S165" s="22">
        <f>-'Consolidated data'!S165</f>
        <v>-620</v>
      </c>
      <c r="T165" s="22">
        <f>-'Consolidated data'!T165</f>
        <v>-510</v>
      </c>
      <c r="U165" s="22">
        <f>-'Consolidated data'!U165</f>
        <v>-230</v>
      </c>
      <c r="V165" s="22">
        <f>-'Consolidated data'!V165</f>
        <v>-120</v>
      </c>
      <c r="W165" s="22">
        <f>-'Consolidated data'!W165</f>
        <v>-80</v>
      </c>
      <c r="X165" s="22">
        <f>-'Consolidated data'!X165</f>
        <v>-290</v>
      </c>
      <c r="Y165" s="22">
        <f>-'Consolidated data'!Y165</f>
        <v>-550</v>
      </c>
    </row>
    <row r="166" spans="1:25" x14ac:dyDescent="0.15">
      <c r="A166" s="5" t="s">
        <v>188</v>
      </c>
      <c r="B166" s="11" t="s">
        <v>191</v>
      </c>
      <c r="C166" s="16" t="s">
        <v>37</v>
      </c>
      <c r="D166" t="s">
        <v>32</v>
      </c>
      <c r="E166" s="22">
        <f>-'Consolidated data'!E166</f>
        <v>-410</v>
      </c>
      <c r="F166" s="22">
        <f>-'Consolidated data'!F166</f>
        <v>-430</v>
      </c>
      <c r="G166" s="22">
        <f>-'Consolidated data'!G166</f>
        <v>-390</v>
      </c>
      <c r="H166" s="22">
        <f>-'Consolidated data'!H166</f>
        <v>-640</v>
      </c>
      <c r="I166" s="22">
        <f>-'Consolidated data'!I166</f>
        <v>-560</v>
      </c>
      <c r="J166" s="22">
        <f>-'Consolidated data'!J166</f>
        <v>-490</v>
      </c>
      <c r="K166" s="22">
        <f>-'Consolidated data'!K166</f>
        <v>-570</v>
      </c>
      <c r="L166" s="22">
        <f>-'Consolidated data'!L166</f>
        <v>-550</v>
      </c>
      <c r="M166" s="22">
        <f>-'Consolidated data'!M166</f>
        <v>-530</v>
      </c>
      <c r="N166" s="22">
        <f>-'Consolidated data'!N166</f>
        <v>-490</v>
      </c>
      <c r="O166" s="22">
        <f>-'Consolidated data'!O166</f>
        <v>-460</v>
      </c>
      <c r="P166" s="22">
        <f>-'Consolidated data'!P166</f>
        <v>-530</v>
      </c>
      <c r="Q166" s="22">
        <f>-'Consolidated data'!Q166</f>
        <v>-560</v>
      </c>
      <c r="R166" s="22">
        <f>-'Consolidated data'!R166</f>
        <v>-640</v>
      </c>
      <c r="S166" s="22">
        <f>-'Consolidated data'!S166</f>
        <v>-880</v>
      </c>
      <c r="T166" s="22">
        <f>-'Consolidated data'!T166</f>
        <v>-610</v>
      </c>
      <c r="U166" s="22">
        <f>-'Consolidated data'!U166</f>
        <v>-750</v>
      </c>
      <c r="V166" s="22">
        <f>-'Consolidated data'!V166</f>
        <v>-970</v>
      </c>
      <c r="W166" s="22">
        <f>-'Consolidated data'!W166</f>
        <v>-850</v>
      </c>
      <c r="X166" s="22">
        <f>-'Consolidated data'!X166</f>
        <v>-850</v>
      </c>
      <c r="Y166" s="22">
        <f>-'Consolidated data'!Y166</f>
        <v>-800</v>
      </c>
    </row>
    <row r="167" spans="1:25" x14ac:dyDescent="0.15">
      <c r="A167" s="5" t="s">
        <v>188</v>
      </c>
      <c r="B167" s="11" t="s">
        <v>191</v>
      </c>
      <c r="C167" s="16" t="s">
        <v>37</v>
      </c>
      <c r="D167" t="s">
        <v>33</v>
      </c>
      <c r="E167" s="22">
        <f>-'Consolidated data'!E167</f>
        <v>-490</v>
      </c>
      <c r="F167" s="22">
        <f>-'Consolidated data'!F167</f>
        <v>-540</v>
      </c>
      <c r="G167" s="22">
        <f>-'Consolidated data'!G167</f>
        <v>-550</v>
      </c>
      <c r="H167" s="22">
        <f>-'Consolidated data'!H167</f>
        <v>-580</v>
      </c>
      <c r="I167" s="22">
        <f>-'Consolidated data'!I167</f>
        <v>-750</v>
      </c>
      <c r="J167" s="22">
        <f>-'Consolidated data'!J167</f>
        <v>-740</v>
      </c>
      <c r="K167" s="22">
        <f>-'Consolidated data'!K167</f>
        <v>-860</v>
      </c>
      <c r="L167" s="22">
        <f>-'Consolidated data'!L167</f>
        <v>-800</v>
      </c>
      <c r="M167" s="22">
        <f>-'Consolidated data'!M167</f>
        <v>-920</v>
      </c>
      <c r="N167" s="22">
        <f>-'Consolidated data'!N167</f>
        <v>-970</v>
      </c>
      <c r="O167" s="22">
        <f>-'Consolidated data'!O167</f>
        <v>-840</v>
      </c>
      <c r="P167" s="22">
        <f>-'Consolidated data'!P167</f>
        <v>-980</v>
      </c>
      <c r="Q167" s="22">
        <f>-'Consolidated data'!Q167</f>
        <v>-980</v>
      </c>
      <c r="R167" s="22">
        <f>-'Consolidated data'!R167</f>
        <v>-1220</v>
      </c>
      <c r="S167" s="22">
        <f>-'Consolidated data'!S167</f>
        <v>-1190</v>
      </c>
      <c r="T167" s="22">
        <f>-'Consolidated data'!T167</f>
        <v>-1550</v>
      </c>
      <c r="U167" s="22">
        <f>-'Consolidated data'!U167</f>
        <v>-2030</v>
      </c>
      <c r="V167" s="22">
        <f>-'Consolidated data'!V167</f>
        <v>-1640</v>
      </c>
      <c r="W167" s="22">
        <f>-'Consolidated data'!W167</f>
        <v>-1550</v>
      </c>
      <c r="X167" s="22">
        <f>-'Consolidated data'!X167</f>
        <v>-1830</v>
      </c>
      <c r="Y167" s="22">
        <f>-'Consolidated data'!Y167</f>
        <v>-2050</v>
      </c>
    </row>
    <row r="168" spans="1:25" x14ac:dyDescent="0.15">
      <c r="A168" s="5" t="s">
        <v>188</v>
      </c>
      <c r="B168" s="11" t="s">
        <v>191</v>
      </c>
      <c r="C168" s="4" t="s">
        <v>34</v>
      </c>
      <c r="D168" s="4" t="s">
        <v>150</v>
      </c>
      <c r="E168" s="22">
        <f>-'Consolidated data'!E168</f>
        <v>-2220</v>
      </c>
      <c r="F168" s="22">
        <f>-'Consolidated data'!F168</f>
        <v>-2710</v>
      </c>
      <c r="G168" s="22">
        <f>-'Consolidated data'!G168</f>
        <v>-2830</v>
      </c>
      <c r="H168" s="22">
        <f>-'Consolidated data'!H168</f>
        <v>-3430</v>
      </c>
      <c r="I168" s="22">
        <f>-'Consolidated data'!I168</f>
        <v>-3810</v>
      </c>
      <c r="J168" s="22">
        <f>-'Consolidated data'!J168</f>
        <v>-4600</v>
      </c>
      <c r="K168" s="22">
        <f>-'Consolidated data'!K168</f>
        <v>-5290</v>
      </c>
      <c r="L168" s="22">
        <f>-'Consolidated data'!L168</f>
        <v>-5310</v>
      </c>
      <c r="M168" s="22">
        <f>-'Consolidated data'!M168</f>
        <v>-5700</v>
      </c>
      <c r="N168" s="22">
        <f>-'Consolidated data'!N168</f>
        <v>-6100</v>
      </c>
      <c r="O168" s="22">
        <f>-'Consolidated data'!O168</f>
        <v>-5990</v>
      </c>
      <c r="P168" s="22">
        <f>-'Consolidated data'!P168</f>
        <v>-6090</v>
      </c>
      <c r="Q168" s="22">
        <f>-'Consolidated data'!Q168</f>
        <v>-5930</v>
      </c>
      <c r="R168" s="22">
        <f>-'Consolidated data'!R168</f>
        <v>-5740</v>
      </c>
      <c r="S168" s="22">
        <f>-'Consolidated data'!S168</f>
        <v>-6040</v>
      </c>
      <c r="T168" s="22">
        <f>-'Consolidated data'!T168</f>
        <v>-8340</v>
      </c>
      <c r="U168" s="22">
        <f>-'Consolidated data'!U168</f>
        <v>-5920</v>
      </c>
      <c r="V168" s="22">
        <f>-'Consolidated data'!V168</f>
        <v>-4330</v>
      </c>
      <c r="W168" s="22">
        <f>-'Consolidated data'!W168</f>
        <v>-3480</v>
      </c>
      <c r="X168" s="22">
        <f>-'Consolidated data'!X168</f>
        <v>-4580</v>
      </c>
      <c r="Y168" s="22">
        <f>-'Consolidated data'!Y168</f>
        <v>-5600</v>
      </c>
    </row>
    <row r="169" spans="1:25" x14ac:dyDescent="0.15">
      <c r="A169" s="5" t="s">
        <v>188</v>
      </c>
      <c r="B169" s="11" t="s">
        <v>191</v>
      </c>
      <c r="C169" s="5" t="s">
        <v>55</v>
      </c>
      <c r="D169" s="5" t="s">
        <v>55</v>
      </c>
      <c r="E169" s="22">
        <f>-'Consolidated data'!E169</f>
        <v>-340</v>
      </c>
      <c r="F169" s="22">
        <f>-'Consolidated data'!F169</f>
        <v>-340</v>
      </c>
      <c r="G169" s="22">
        <f>-'Consolidated data'!G169</f>
        <v>-330</v>
      </c>
      <c r="H169" s="22">
        <f>-'Consolidated data'!H169</f>
        <v>-380</v>
      </c>
      <c r="I169" s="22">
        <f>-'Consolidated data'!I169</f>
        <v>-340</v>
      </c>
      <c r="J169" s="22">
        <f>-'Consolidated data'!J169</f>
        <v>-360</v>
      </c>
      <c r="K169" s="22">
        <f>-'Consolidated data'!K169</f>
        <v>-340</v>
      </c>
      <c r="L169" s="22">
        <f>-'Consolidated data'!L169</f>
        <v>-350</v>
      </c>
      <c r="M169" s="22">
        <f>-'Consolidated data'!M169</f>
        <v>-410</v>
      </c>
      <c r="N169" s="22">
        <f>-'Consolidated data'!N169</f>
        <v>-510</v>
      </c>
      <c r="O169" s="22">
        <f>-'Consolidated data'!O169</f>
        <v>-490</v>
      </c>
      <c r="P169" s="22">
        <f>-'Consolidated data'!P169</f>
        <v>-500</v>
      </c>
      <c r="Q169" s="22">
        <f>-'Consolidated data'!Q169</f>
        <v>-460</v>
      </c>
      <c r="R169" s="22">
        <f>-'Consolidated data'!R169</f>
        <v>-360</v>
      </c>
      <c r="S169" s="22">
        <f>-'Consolidated data'!S169</f>
        <v>-420</v>
      </c>
      <c r="T169" s="22">
        <f>-'Consolidated data'!T169</f>
        <v>-380</v>
      </c>
      <c r="U169" s="22">
        <f>-'Consolidated data'!U169</f>
        <v>-300</v>
      </c>
      <c r="V169" s="22">
        <f>-'Consolidated data'!V169</f>
        <v>-280</v>
      </c>
      <c r="W169" s="22">
        <f>-'Consolidated data'!W169</f>
        <v>-300</v>
      </c>
      <c r="X169" s="22">
        <f>-'Consolidated data'!X169</f>
        <v>-270</v>
      </c>
      <c r="Y169" s="22">
        <f>-'Consolidated data'!Y169</f>
        <v>-250</v>
      </c>
    </row>
    <row r="170" spans="1:25" x14ac:dyDescent="0.15">
      <c r="A170" s="5" t="s">
        <v>188</v>
      </c>
      <c r="B170" s="11" t="s">
        <v>191</v>
      </c>
      <c r="C170" s="5" t="s">
        <v>35</v>
      </c>
      <c r="D170" s="5" t="s">
        <v>35</v>
      </c>
      <c r="E170" s="22">
        <f>-'Consolidated data'!E170</f>
        <v>-4470</v>
      </c>
      <c r="F170" s="22">
        <f>-'Consolidated data'!F170</f>
        <v>-4310</v>
      </c>
      <c r="G170" s="22">
        <f>-'Consolidated data'!G170</f>
        <v>-4350</v>
      </c>
      <c r="H170" s="22">
        <f>-'Consolidated data'!H170</f>
        <v>-4570</v>
      </c>
      <c r="I170" s="22">
        <f>-'Consolidated data'!I170</f>
        <v>-3760</v>
      </c>
      <c r="J170" s="22">
        <f>-'Consolidated data'!J170</f>
        <v>-3760</v>
      </c>
      <c r="K170" s="22">
        <f>-'Consolidated data'!K170</f>
        <v>-3850</v>
      </c>
      <c r="L170" s="22">
        <f>-'Consolidated data'!L170</f>
        <v>-3730</v>
      </c>
      <c r="M170" s="22">
        <f>-'Consolidated data'!M170</f>
        <v>-3670</v>
      </c>
      <c r="N170" s="22">
        <f>-'Consolidated data'!N170</f>
        <v>-3950</v>
      </c>
      <c r="O170" s="22">
        <f>-'Consolidated data'!O170</f>
        <v>-4450</v>
      </c>
      <c r="P170" s="22">
        <f>-'Consolidated data'!P170</f>
        <v>-4360</v>
      </c>
      <c r="Q170" s="22">
        <f>-'Consolidated data'!Q170</f>
        <v>-4160</v>
      </c>
      <c r="R170" s="22">
        <f>-'Consolidated data'!R170</f>
        <v>-4030</v>
      </c>
      <c r="S170" s="22">
        <f>-'Consolidated data'!S170</f>
        <v>-3780</v>
      </c>
      <c r="T170" s="22">
        <f>-'Consolidated data'!T170</f>
        <v>-2640</v>
      </c>
      <c r="U170" s="22">
        <f>-'Consolidated data'!U170</f>
        <v>-1750</v>
      </c>
      <c r="V170" s="22">
        <f>-'Consolidated data'!V170</f>
        <v>-3000</v>
      </c>
      <c r="W170" s="22">
        <f>-'Consolidated data'!W170</f>
        <v>-4050</v>
      </c>
      <c r="X170" s="22">
        <f>-'Consolidated data'!X170</f>
        <v>-3810</v>
      </c>
      <c r="Y170" s="22">
        <f>-'Consolidated data'!Y170</f>
        <v>-3650</v>
      </c>
    </row>
    <row r="171" spans="1:25" x14ac:dyDescent="0.15">
      <c r="A171" s="5" t="s">
        <v>188</v>
      </c>
      <c r="B171" s="11" t="s">
        <v>191</v>
      </c>
      <c r="C171" s="4" t="s">
        <v>54</v>
      </c>
      <c r="D171" s="4" t="s">
        <v>83</v>
      </c>
      <c r="E171" s="22">
        <f>-'Consolidated data'!E171</f>
        <v>-8070</v>
      </c>
      <c r="F171" s="22">
        <f>-'Consolidated data'!F171</f>
        <v>-8690</v>
      </c>
      <c r="G171" s="22">
        <f>-'Consolidated data'!G171</f>
        <v>-8860</v>
      </c>
      <c r="H171" s="22">
        <f>-'Consolidated data'!H171</f>
        <v>-9830</v>
      </c>
      <c r="I171" s="22">
        <f>-'Consolidated data'!I171</f>
        <v>-9250</v>
      </c>
      <c r="J171" s="22">
        <f>-'Consolidated data'!J171</f>
        <v>-10280</v>
      </c>
      <c r="K171" s="22">
        <f>-'Consolidated data'!K171</f>
        <v>-10990</v>
      </c>
      <c r="L171" s="22">
        <f>-'Consolidated data'!L171</f>
        <v>-10630</v>
      </c>
      <c r="M171" s="22">
        <f>-'Consolidated data'!M171</f>
        <v>-10900</v>
      </c>
      <c r="N171" s="22">
        <f>-'Consolidated data'!N171</f>
        <v>-11980</v>
      </c>
      <c r="O171" s="22">
        <f>-'Consolidated data'!O171</f>
        <v>-12130</v>
      </c>
      <c r="P171" s="22">
        <f>-'Consolidated data'!P171</f>
        <v>-12120</v>
      </c>
      <c r="Q171" s="22">
        <f>-'Consolidated data'!Q171</f>
        <v>-11640</v>
      </c>
      <c r="R171" s="22">
        <f>-'Consolidated data'!R171</f>
        <v>-11380</v>
      </c>
      <c r="S171" s="22">
        <f>-'Consolidated data'!S171</f>
        <v>-11510</v>
      </c>
      <c r="T171" s="22">
        <f>-'Consolidated data'!T171</f>
        <v>-12810</v>
      </c>
      <c r="U171" s="22">
        <f>-'Consolidated data'!U171</f>
        <v>-8840</v>
      </c>
      <c r="V171" s="22">
        <f>-'Consolidated data'!V171</f>
        <v>-8570</v>
      </c>
      <c r="W171" s="22">
        <f>-'Consolidated data'!W171</f>
        <v>-8780</v>
      </c>
      <c r="X171" s="22">
        <f>-'Consolidated data'!X171</f>
        <v>-9680</v>
      </c>
      <c r="Y171" s="22">
        <f>-'Consolidated data'!Y171</f>
        <v>-10380</v>
      </c>
    </row>
    <row r="172" spans="1:25" x14ac:dyDescent="0.15">
      <c r="A172" s="5" t="s">
        <v>87</v>
      </c>
      <c r="B172" s="11" t="s">
        <v>190</v>
      </c>
      <c r="C172" s="16" t="s">
        <v>36</v>
      </c>
      <c r="D172" t="s">
        <v>24</v>
      </c>
      <c r="E172" s="22">
        <v>2710</v>
      </c>
      <c r="F172" s="22">
        <v>2890</v>
      </c>
      <c r="G172" s="22">
        <v>3150</v>
      </c>
      <c r="H172" s="22">
        <v>3330</v>
      </c>
      <c r="I172" s="22">
        <v>3560</v>
      </c>
      <c r="J172" s="22">
        <v>3800</v>
      </c>
      <c r="K172" s="22">
        <v>3940</v>
      </c>
      <c r="L172" s="22">
        <v>3870</v>
      </c>
      <c r="M172" s="22">
        <v>4270</v>
      </c>
      <c r="N172" s="22">
        <v>3950</v>
      </c>
      <c r="O172" s="22">
        <v>3510</v>
      </c>
      <c r="P172" s="22">
        <v>3560</v>
      </c>
      <c r="Q172" s="22">
        <v>3020</v>
      </c>
      <c r="R172" s="22">
        <v>2580</v>
      </c>
      <c r="S172" s="22">
        <v>2360</v>
      </c>
      <c r="T172" s="22">
        <v>2060</v>
      </c>
      <c r="U172" s="22">
        <v>1230</v>
      </c>
      <c r="V172" s="22">
        <v>2510</v>
      </c>
      <c r="W172" s="22">
        <v>2220</v>
      </c>
      <c r="X172" s="22">
        <v>2250</v>
      </c>
      <c r="Y172" s="22">
        <v>2310</v>
      </c>
    </row>
    <row r="173" spans="1:25" x14ac:dyDescent="0.15">
      <c r="A173" s="5" t="s">
        <v>87</v>
      </c>
      <c r="B173" s="11" t="s">
        <v>190</v>
      </c>
      <c r="C173" s="16" t="s">
        <v>36</v>
      </c>
      <c r="D173" t="s">
        <v>25</v>
      </c>
      <c r="E173" s="22">
        <v>6190</v>
      </c>
      <c r="F173" s="22">
        <v>7860</v>
      </c>
      <c r="G173" s="22">
        <v>8960</v>
      </c>
      <c r="H173" s="22">
        <v>9450</v>
      </c>
      <c r="I173" s="22">
        <v>8750</v>
      </c>
      <c r="J173" s="22">
        <v>7080</v>
      </c>
      <c r="K173" s="22">
        <v>5880</v>
      </c>
      <c r="L173" s="22">
        <v>9210</v>
      </c>
      <c r="M173" s="22">
        <v>9080</v>
      </c>
      <c r="N173" s="22">
        <v>8600</v>
      </c>
      <c r="O173" s="22">
        <v>6540</v>
      </c>
      <c r="P173" s="22">
        <v>5540</v>
      </c>
      <c r="Q173" s="22">
        <v>4540</v>
      </c>
      <c r="R173" s="22">
        <v>3390</v>
      </c>
      <c r="S173" s="22">
        <v>2560</v>
      </c>
      <c r="T173" s="22">
        <v>1800</v>
      </c>
      <c r="U173" s="22">
        <v>950</v>
      </c>
      <c r="V173" s="22">
        <v>2130</v>
      </c>
      <c r="W173" s="22">
        <v>3970</v>
      </c>
      <c r="X173" s="58">
        <v>5110</v>
      </c>
      <c r="Y173" s="22">
        <v>4980</v>
      </c>
    </row>
    <row r="174" spans="1:25" x14ac:dyDescent="0.15">
      <c r="A174" s="5" t="s">
        <v>87</v>
      </c>
      <c r="B174" s="11" t="s">
        <v>190</v>
      </c>
      <c r="C174" s="16" t="s">
        <v>36</v>
      </c>
      <c r="D174" t="s">
        <v>47</v>
      </c>
      <c r="E174" s="22">
        <v>1780</v>
      </c>
      <c r="F174" s="22">
        <v>1380</v>
      </c>
      <c r="G174" s="22">
        <v>1680</v>
      </c>
      <c r="H174" s="22">
        <v>1440</v>
      </c>
      <c r="I174" s="22">
        <v>1710</v>
      </c>
      <c r="J174" s="22">
        <v>1170</v>
      </c>
      <c r="K174" s="22">
        <v>810</v>
      </c>
      <c r="L174" s="22">
        <v>750</v>
      </c>
      <c r="M174" s="22">
        <v>520</v>
      </c>
      <c r="N174" s="22">
        <v>820</v>
      </c>
      <c r="O174" s="22">
        <v>730</v>
      </c>
      <c r="P174" s="22">
        <v>880</v>
      </c>
      <c r="Q174" s="22">
        <v>990</v>
      </c>
      <c r="R174" s="22">
        <v>660</v>
      </c>
      <c r="S174" s="22">
        <v>650</v>
      </c>
      <c r="T174" s="22">
        <v>540</v>
      </c>
      <c r="U174" s="22">
        <v>40</v>
      </c>
      <c r="V174" s="22">
        <v>350</v>
      </c>
      <c r="W174" s="22">
        <v>850</v>
      </c>
      <c r="X174" s="58">
        <v>880</v>
      </c>
      <c r="Y174" s="22">
        <v>690</v>
      </c>
    </row>
    <row r="175" spans="1:25" x14ac:dyDescent="0.15">
      <c r="A175" s="5" t="s">
        <v>87</v>
      </c>
      <c r="B175" s="11" t="s">
        <v>190</v>
      </c>
      <c r="C175" s="16" t="s">
        <v>36</v>
      </c>
      <c r="D175" t="s">
        <v>26</v>
      </c>
      <c r="E175" s="22">
        <v>590</v>
      </c>
      <c r="F175" s="22">
        <v>600</v>
      </c>
      <c r="G175" s="22">
        <v>600</v>
      </c>
      <c r="H175" s="22">
        <v>640</v>
      </c>
      <c r="I175" s="22">
        <v>610</v>
      </c>
      <c r="J175" s="22">
        <v>580</v>
      </c>
      <c r="K175" s="22">
        <v>680</v>
      </c>
      <c r="L175" s="22">
        <v>670</v>
      </c>
      <c r="M175" s="22">
        <v>710</v>
      </c>
      <c r="N175" s="22">
        <v>710</v>
      </c>
      <c r="O175" s="22">
        <v>750</v>
      </c>
      <c r="P175" s="22">
        <v>740</v>
      </c>
      <c r="Q175" s="22">
        <v>760</v>
      </c>
      <c r="R175" s="22">
        <v>890</v>
      </c>
      <c r="S175" s="22">
        <v>1030</v>
      </c>
      <c r="T175" s="22">
        <v>1600</v>
      </c>
      <c r="U175" s="22">
        <v>690</v>
      </c>
      <c r="V175" s="22">
        <v>970</v>
      </c>
      <c r="W175" s="22">
        <v>1120</v>
      </c>
      <c r="X175" s="58">
        <v>980</v>
      </c>
      <c r="Y175" s="22">
        <v>830</v>
      </c>
    </row>
    <row r="176" spans="1:25" x14ac:dyDescent="0.15">
      <c r="A176" s="5" t="s">
        <v>87</v>
      </c>
      <c r="B176" s="11" t="s">
        <v>190</v>
      </c>
      <c r="C176" s="4" t="s">
        <v>27</v>
      </c>
      <c r="D176" s="4" t="s">
        <v>82</v>
      </c>
      <c r="E176" s="23">
        <v>11260</v>
      </c>
      <c r="F176" s="23">
        <v>12720</v>
      </c>
      <c r="G176" s="23">
        <v>14380</v>
      </c>
      <c r="H176" s="23">
        <v>14860</v>
      </c>
      <c r="I176" s="23">
        <v>14620</v>
      </c>
      <c r="J176" s="23">
        <v>12620</v>
      </c>
      <c r="K176" s="23">
        <v>11310</v>
      </c>
      <c r="L176" s="23">
        <v>14500</v>
      </c>
      <c r="M176" s="23">
        <v>14570</v>
      </c>
      <c r="N176" s="23">
        <v>14070</v>
      </c>
      <c r="O176" s="23">
        <v>11520</v>
      </c>
      <c r="P176" s="23">
        <v>10720</v>
      </c>
      <c r="Q176" s="23">
        <v>9310</v>
      </c>
      <c r="R176" s="23">
        <v>7520</v>
      </c>
      <c r="S176" s="23">
        <v>6590</v>
      </c>
      <c r="T176" s="23">
        <v>6000</v>
      </c>
      <c r="U176" s="23">
        <v>2910</v>
      </c>
      <c r="V176" s="23">
        <v>5950</v>
      </c>
      <c r="W176" s="23">
        <v>8160</v>
      </c>
      <c r="X176" s="23">
        <v>9220</v>
      </c>
      <c r="Y176" s="23">
        <v>8810</v>
      </c>
    </row>
    <row r="177" spans="1:25" x14ac:dyDescent="0.15">
      <c r="A177" s="5" t="s">
        <v>87</v>
      </c>
      <c r="B177" s="11" t="s">
        <v>190</v>
      </c>
      <c r="C177" s="16" t="s">
        <v>37</v>
      </c>
      <c r="D177" t="s">
        <v>155</v>
      </c>
      <c r="E177" s="22">
        <v>5710</v>
      </c>
      <c r="F177" s="22">
        <v>5670</v>
      </c>
      <c r="G177" s="22">
        <v>7290</v>
      </c>
      <c r="H177" s="22">
        <v>10290</v>
      </c>
      <c r="I177" s="22">
        <v>12610</v>
      </c>
      <c r="J177" s="22">
        <v>9370</v>
      </c>
      <c r="K177" s="22">
        <v>6780</v>
      </c>
      <c r="L177" s="22">
        <v>6470</v>
      </c>
      <c r="M177" s="22">
        <v>7360</v>
      </c>
      <c r="N177" s="22">
        <v>8970</v>
      </c>
      <c r="O177" s="22">
        <v>9280</v>
      </c>
      <c r="P177" s="22">
        <v>10330</v>
      </c>
      <c r="Q177" s="22">
        <v>10040</v>
      </c>
      <c r="R177" s="22">
        <v>8920</v>
      </c>
      <c r="S177" s="22">
        <v>10700</v>
      </c>
      <c r="T177" s="22">
        <v>8490</v>
      </c>
      <c r="U177" s="22">
        <v>80</v>
      </c>
      <c r="V177" s="22">
        <v>7540</v>
      </c>
      <c r="W177" s="22">
        <v>30330</v>
      </c>
      <c r="X177" s="58">
        <v>24820</v>
      </c>
      <c r="Y177" s="22">
        <v>15230</v>
      </c>
    </row>
    <row r="178" spans="1:25" x14ac:dyDescent="0.15">
      <c r="A178" s="5" t="s">
        <v>87</v>
      </c>
      <c r="B178" s="11" t="s">
        <v>190</v>
      </c>
      <c r="C178" s="16" t="s">
        <v>37</v>
      </c>
      <c r="D178" s="57" t="s">
        <v>48</v>
      </c>
      <c r="E178" s="22">
        <v>700</v>
      </c>
      <c r="F178" s="22">
        <v>730</v>
      </c>
      <c r="G178" s="22">
        <v>1310</v>
      </c>
      <c r="H178" s="22">
        <v>1890</v>
      </c>
      <c r="I178" s="22">
        <v>3900</v>
      </c>
      <c r="J178" s="22">
        <v>2580</v>
      </c>
      <c r="K178" s="22">
        <v>1080</v>
      </c>
      <c r="L178" s="22">
        <v>1140</v>
      </c>
      <c r="M178" s="22">
        <v>1030</v>
      </c>
      <c r="N178" s="22">
        <v>1390</v>
      </c>
      <c r="O178" s="22">
        <v>1340</v>
      </c>
      <c r="P178" s="22">
        <v>1680</v>
      </c>
      <c r="Q178" s="22">
        <v>1460</v>
      </c>
      <c r="R178" s="22">
        <v>1190</v>
      </c>
      <c r="S178" s="22">
        <v>1170</v>
      </c>
      <c r="T178" s="22">
        <v>860</v>
      </c>
      <c r="U178" s="22">
        <v>10</v>
      </c>
      <c r="V178" s="22">
        <v>1000</v>
      </c>
      <c r="W178" s="22">
        <v>3640</v>
      </c>
      <c r="X178" s="58">
        <v>1930</v>
      </c>
      <c r="Y178" s="22">
        <v>920</v>
      </c>
    </row>
    <row r="179" spans="1:25" x14ac:dyDescent="0.15">
      <c r="A179" s="5" t="s">
        <v>87</v>
      </c>
      <c r="B179" s="11" t="s">
        <v>190</v>
      </c>
      <c r="C179" s="16" t="s">
        <v>37</v>
      </c>
      <c r="D179" s="57" t="s">
        <v>28</v>
      </c>
      <c r="E179" s="22">
        <v>3150</v>
      </c>
      <c r="F179" s="22">
        <v>3250</v>
      </c>
      <c r="G179" s="22">
        <v>4020</v>
      </c>
      <c r="H179" s="22">
        <v>6040</v>
      </c>
      <c r="I179" s="22">
        <v>6320</v>
      </c>
      <c r="J179" s="22">
        <v>4570</v>
      </c>
      <c r="K179" s="22">
        <v>3650</v>
      </c>
      <c r="L179" s="22">
        <v>3320</v>
      </c>
      <c r="M179" s="22">
        <v>4300</v>
      </c>
      <c r="N179" s="22">
        <v>5290</v>
      </c>
      <c r="O179" s="22">
        <v>5670</v>
      </c>
      <c r="P179" s="22">
        <v>6480</v>
      </c>
      <c r="Q179" s="22">
        <v>6550</v>
      </c>
      <c r="R179" s="22">
        <v>6100</v>
      </c>
      <c r="S179" s="22">
        <v>7710</v>
      </c>
      <c r="T179" s="22">
        <v>6210</v>
      </c>
      <c r="U179" s="22">
        <v>30</v>
      </c>
      <c r="V179" s="22">
        <v>5240</v>
      </c>
      <c r="W179" s="22">
        <v>22950</v>
      </c>
      <c r="X179" s="58">
        <v>20000</v>
      </c>
      <c r="Y179" s="22">
        <v>12770</v>
      </c>
    </row>
    <row r="180" spans="1:25" x14ac:dyDescent="0.15">
      <c r="A180" s="5" t="s">
        <v>87</v>
      </c>
      <c r="B180" s="11" t="s">
        <v>190</v>
      </c>
      <c r="C180" s="16" t="s">
        <v>37</v>
      </c>
      <c r="D180" s="57" t="s">
        <v>29</v>
      </c>
      <c r="E180" s="22">
        <v>1860</v>
      </c>
      <c r="F180" s="22">
        <v>1690</v>
      </c>
      <c r="G180" s="22">
        <v>1960</v>
      </c>
      <c r="H180" s="22">
        <v>2360</v>
      </c>
      <c r="I180" s="22">
        <v>2390</v>
      </c>
      <c r="J180" s="22">
        <v>2230</v>
      </c>
      <c r="K180" s="22">
        <v>2050</v>
      </c>
      <c r="L180" s="22">
        <v>2010</v>
      </c>
      <c r="M180" s="22">
        <v>2030</v>
      </c>
      <c r="N180" s="22">
        <v>2290</v>
      </c>
      <c r="O180" s="22">
        <v>2270</v>
      </c>
      <c r="P180" s="22">
        <v>2170</v>
      </c>
      <c r="Q180" s="22">
        <v>2030</v>
      </c>
      <c r="R180" s="22">
        <v>1640</v>
      </c>
      <c r="S180" s="22">
        <v>1820</v>
      </c>
      <c r="T180" s="22">
        <v>1420</v>
      </c>
      <c r="U180" s="22">
        <v>50</v>
      </c>
      <c r="V180" s="22">
        <v>1300</v>
      </c>
      <c r="W180" s="22">
        <v>3740</v>
      </c>
      <c r="X180" s="58">
        <v>2890</v>
      </c>
      <c r="Y180" s="22">
        <v>1540</v>
      </c>
    </row>
    <row r="181" spans="1:25" x14ac:dyDescent="0.15">
      <c r="A181" s="5" t="s">
        <v>87</v>
      </c>
      <c r="B181" s="11" t="s">
        <v>190</v>
      </c>
      <c r="C181" s="16" t="s">
        <v>37</v>
      </c>
      <c r="D181" t="s">
        <v>30</v>
      </c>
      <c r="E181" s="22">
        <v>2820</v>
      </c>
      <c r="F181" s="22">
        <v>6250</v>
      </c>
      <c r="G181" s="22">
        <v>8140</v>
      </c>
      <c r="H181" s="22">
        <v>11260</v>
      </c>
      <c r="I181" s="22">
        <v>11850</v>
      </c>
      <c r="J181" s="22">
        <v>5450</v>
      </c>
      <c r="K181" s="22">
        <v>7660</v>
      </c>
      <c r="L181" s="22">
        <v>13140</v>
      </c>
      <c r="M181" s="22">
        <v>11100</v>
      </c>
      <c r="N181" s="22">
        <v>5920</v>
      </c>
      <c r="O181" s="22">
        <v>4690</v>
      </c>
      <c r="P181" s="22">
        <v>3690</v>
      </c>
      <c r="Q181" s="22">
        <v>3120</v>
      </c>
      <c r="R181" s="22">
        <v>2650</v>
      </c>
      <c r="S181" s="22">
        <v>3200</v>
      </c>
      <c r="T181" s="22">
        <v>2790</v>
      </c>
      <c r="U181" s="22">
        <v>1150</v>
      </c>
      <c r="V181" s="22">
        <v>3360</v>
      </c>
      <c r="W181" s="22">
        <v>6960</v>
      </c>
      <c r="X181" s="58">
        <v>8430</v>
      </c>
      <c r="Y181" s="22">
        <v>8170</v>
      </c>
    </row>
    <row r="182" spans="1:25" x14ac:dyDescent="0.15">
      <c r="A182" s="5" t="s">
        <v>87</v>
      </c>
      <c r="B182" s="11" t="s">
        <v>190</v>
      </c>
      <c r="C182" s="16" t="s">
        <v>37</v>
      </c>
      <c r="D182" t="s">
        <v>31</v>
      </c>
      <c r="E182" s="22">
        <v>1350</v>
      </c>
      <c r="F182" s="22">
        <v>1820</v>
      </c>
      <c r="G182" s="22">
        <v>2510</v>
      </c>
      <c r="H182" s="22">
        <v>4210</v>
      </c>
      <c r="I182" s="22">
        <v>5520</v>
      </c>
      <c r="J182" s="22">
        <v>5390</v>
      </c>
      <c r="K182" s="22">
        <v>8920</v>
      </c>
      <c r="L182" s="22">
        <v>12790</v>
      </c>
      <c r="M182" s="22">
        <v>12510</v>
      </c>
      <c r="N182" s="22">
        <v>9690</v>
      </c>
      <c r="O182" s="22">
        <v>8330</v>
      </c>
      <c r="P182" s="22">
        <v>6700</v>
      </c>
      <c r="Q182" s="22">
        <v>5360</v>
      </c>
      <c r="R182" s="22">
        <v>5220</v>
      </c>
      <c r="S182" s="22">
        <v>5560</v>
      </c>
      <c r="T182" s="22">
        <v>5870</v>
      </c>
      <c r="U182" s="22">
        <v>80</v>
      </c>
      <c r="V182" s="22">
        <v>2630</v>
      </c>
      <c r="W182" s="22">
        <v>11560</v>
      </c>
      <c r="X182" s="58">
        <v>11620</v>
      </c>
      <c r="Y182" s="22">
        <v>13930</v>
      </c>
    </row>
    <row r="183" spans="1:25" x14ac:dyDescent="0.15">
      <c r="A183" s="5" t="s">
        <v>87</v>
      </c>
      <c r="B183" s="11" t="s">
        <v>190</v>
      </c>
      <c r="C183" s="16" t="s">
        <v>37</v>
      </c>
      <c r="D183" t="s">
        <v>32</v>
      </c>
      <c r="E183" s="22">
        <v>4390</v>
      </c>
      <c r="F183" s="22">
        <v>4740</v>
      </c>
      <c r="G183" s="22">
        <v>5180</v>
      </c>
      <c r="H183" s="22">
        <v>7030</v>
      </c>
      <c r="I183" s="22">
        <v>5530</v>
      </c>
      <c r="J183" s="22">
        <v>5360</v>
      </c>
      <c r="K183" s="22">
        <v>6070</v>
      </c>
      <c r="L183" s="22">
        <v>6620</v>
      </c>
      <c r="M183" s="22">
        <v>6600</v>
      </c>
      <c r="N183" s="22">
        <v>5760</v>
      </c>
      <c r="O183" s="22">
        <v>6040</v>
      </c>
      <c r="P183" s="22">
        <v>6860</v>
      </c>
      <c r="Q183" s="22">
        <v>7550</v>
      </c>
      <c r="R183" s="22">
        <v>7160</v>
      </c>
      <c r="S183" s="22">
        <v>8530</v>
      </c>
      <c r="T183" s="22">
        <v>12050</v>
      </c>
      <c r="U183" s="22">
        <v>810</v>
      </c>
      <c r="V183" s="22">
        <v>4410</v>
      </c>
      <c r="W183" s="22">
        <v>10880</v>
      </c>
      <c r="X183" s="58">
        <v>8560</v>
      </c>
      <c r="Y183" s="22">
        <v>5990</v>
      </c>
    </row>
    <row r="184" spans="1:25" x14ac:dyDescent="0.15">
      <c r="A184" s="5" t="s">
        <v>87</v>
      </c>
      <c r="B184" s="11" t="s">
        <v>190</v>
      </c>
      <c r="C184" s="16" t="s">
        <v>37</v>
      </c>
      <c r="D184" t="s">
        <v>33</v>
      </c>
      <c r="E184" s="22">
        <v>1680</v>
      </c>
      <c r="F184" s="22">
        <v>1410</v>
      </c>
      <c r="G184" s="22">
        <v>1230</v>
      </c>
      <c r="H184" s="22">
        <v>1020</v>
      </c>
      <c r="I184" s="22">
        <v>900</v>
      </c>
      <c r="J184" s="22">
        <v>660</v>
      </c>
      <c r="K184" s="22">
        <v>780</v>
      </c>
      <c r="L184" s="22">
        <v>960</v>
      </c>
      <c r="M184" s="22">
        <v>960</v>
      </c>
      <c r="N184" s="22">
        <v>980</v>
      </c>
      <c r="O184" s="22">
        <v>850</v>
      </c>
      <c r="P184" s="22">
        <v>1020</v>
      </c>
      <c r="Q184" s="22">
        <v>910</v>
      </c>
      <c r="R184" s="22">
        <v>950</v>
      </c>
      <c r="S184" s="22">
        <v>1130</v>
      </c>
      <c r="T184" s="22">
        <v>1490</v>
      </c>
      <c r="U184" s="22">
        <v>890</v>
      </c>
      <c r="V184" s="22">
        <v>3070</v>
      </c>
      <c r="W184" s="22">
        <v>6060</v>
      </c>
      <c r="X184" s="58">
        <v>4880</v>
      </c>
      <c r="Y184" s="22">
        <v>2890</v>
      </c>
    </row>
    <row r="185" spans="1:25" x14ac:dyDescent="0.15">
      <c r="A185" s="5" t="s">
        <v>87</v>
      </c>
      <c r="B185" s="11" t="s">
        <v>190</v>
      </c>
      <c r="C185" s="4" t="s">
        <v>34</v>
      </c>
      <c r="D185" s="4" t="s">
        <v>82</v>
      </c>
      <c r="E185" s="23">
        <v>15960</v>
      </c>
      <c r="F185" s="23">
        <v>19890</v>
      </c>
      <c r="G185" s="23">
        <v>24350</v>
      </c>
      <c r="H185" s="23">
        <v>33800</v>
      </c>
      <c r="I185" s="23">
        <v>36410</v>
      </c>
      <c r="J185" s="23">
        <v>26240</v>
      </c>
      <c r="K185" s="23">
        <v>30210</v>
      </c>
      <c r="L185" s="23">
        <v>39980</v>
      </c>
      <c r="M185" s="23">
        <v>38530</v>
      </c>
      <c r="N185" s="23">
        <v>31320</v>
      </c>
      <c r="O185" s="23">
        <v>29190</v>
      </c>
      <c r="P185" s="23">
        <v>28600</v>
      </c>
      <c r="Q185" s="23">
        <v>26970</v>
      </c>
      <c r="R185" s="23">
        <v>24900</v>
      </c>
      <c r="S185" s="23">
        <v>29120</v>
      </c>
      <c r="T185" s="23">
        <v>30680</v>
      </c>
      <c r="U185" s="23">
        <v>3000</v>
      </c>
      <c r="V185" s="23">
        <v>21010</v>
      </c>
      <c r="W185" s="23">
        <v>65790</v>
      </c>
      <c r="X185" s="23">
        <v>58310</v>
      </c>
      <c r="Y185" s="23">
        <v>46220</v>
      </c>
    </row>
    <row r="186" spans="1:25" x14ac:dyDescent="0.15">
      <c r="A186" s="5" t="s">
        <v>87</v>
      </c>
      <c r="B186" s="11" t="s">
        <v>190</v>
      </c>
      <c r="C186" s="5" t="s">
        <v>55</v>
      </c>
      <c r="D186" s="5" t="s">
        <v>55</v>
      </c>
      <c r="E186" s="22">
        <v>3480</v>
      </c>
      <c r="F186" s="22">
        <v>4090</v>
      </c>
      <c r="G186" s="22">
        <v>5040</v>
      </c>
      <c r="H186" s="22">
        <v>7530</v>
      </c>
      <c r="I186" s="22">
        <v>7230</v>
      </c>
      <c r="J186" s="22">
        <v>5410</v>
      </c>
      <c r="K186" s="22">
        <v>8500</v>
      </c>
      <c r="L186" s="22">
        <v>13060</v>
      </c>
      <c r="M186" s="22">
        <v>10600</v>
      </c>
      <c r="N186" s="22">
        <v>5830</v>
      </c>
      <c r="O186" s="22">
        <v>4330</v>
      </c>
      <c r="P186" s="22">
        <v>3390</v>
      </c>
      <c r="Q186" s="22">
        <v>2920</v>
      </c>
      <c r="R186" s="22">
        <v>2990</v>
      </c>
      <c r="S186" s="22">
        <v>3230</v>
      </c>
      <c r="T186" s="22">
        <v>2530</v>
      </c>
      <c r="U186" s="22">
        <v>1420</v>
      </c>
      <c r="V186" s="22">
        <v>3050</v>
      </c>
      <c r="W186" s="22">
        <v>6390</v>
      </c>
      <c r="X186" s="58">
        <v>7370</v>
      </c>
      <c r="Y186" s="22">
        <v>7420</v>
      </c>
    </row>
    <row r="187" spans="1:25" x14ac:dyDescent="0.15">
      <c r="A187" s="5" t="s">
        <v>87</v>
      </c>
      <c r="B187" s="11" t="s">
        <v>190</v>
      </c>
      <c r="C187" s="5" t="s">
        <v>35</v>
      </c>
      <c r="D187" s="5" t="s">
        <v>35</v>
      </c>
      <c r="E187" s="22">
        <v>7980</v>
      </c>
      <c r="F187" s="22">
        <v>8630</v>
      </c>
      <c r="G187" s="22">
        <v>8260</v>
      </c>
      <c r="H187" s="22">
        <v>8660</v>
      </c>
      <c r="I187" s="22">
        <v>9040</v>
      </c>
      <c r="J187" s="22">
        <v>8400</v>
      </c>
      <c r="K187" s="22">
        <v>9360</v>
      </c>
      <c r="L187" s="22">
        <v>8250</v>
      </c>
      <c r="M187" s="22">
        <v>8580</v>
      </c>
      <c r="N187" s="22">
        <v>7680</v>
      </c>
      <c r="O187" s="22">
        <v>7410</v>
      </c>
      <c r="P187" s="22">
        <v>8120</v>
      </c>
      <c r="Q187" s="22">
        <v>8770</v>
      </c>
      <c r="R187" s="22">
        <v>8340</v>
      </c>
      <c r="S187" s="22">
        <v>8740</v>
      </c>
      <c r="T187" s="22">
        <v>10860</v>
      </c>
      <c r="U187" s="22">
        <v>5570</v>
      </c>
      <c r="V187" s="22">
        <v>6120</v>
      </c>
      <c r="W187" s="22">
        <v>6840</v>
      </c>
      <c r="X187" s="58">
        <v>6400</v>
      </c>
      <c r="Y187" s="22">
        <v>7100</v>
      </c>
    </row>
    <row r="188" spans="1:25" x14ac:dyDescent="0.15">
      <c r="A188" s="5" t="s">
        <v>87</v>
      </c>
      <c r="B188" s="11" t="s">
        <v>190</v>
      </c>
      <c r="C188" s="4" t="s">
        <v>54</v>
      </c>
      <c r="D188" s="4" t="s">
        <v>83</v>
      </c>
      <c r="E188" s="23">
        <v>39980</v>
      </c>
      <c r="F188" s="23">
        <v>47170</v>
      </c>
      <c r="G188" s="23">
        <v>53830</v>
      </c>
      <c r="H188" s="23">
        <v>66150</v>
      </c>
      <c r="I188" s="23">
        <v>69710</v>
      </c>
      <c r="J188" s="23">
        <v>57920</v>
      </c>
      <c r="K188" s="23">
        <v>64930</v>
      </c>
      <c r="L188" s="23">
        <v>77980</v>
      </c>
      <c r="M188" s="23">
        <v>74380</v>
      </c>
      <c r="N188" s="23">
        <v>60030</v>
      </c>
      <c r="O188" s="23">
        <v>53290</v>
      </c>
      <c r="P188" s="23">
        <v>51540</v>
      </c>
      <c r="Q188" s="23">
        <v>48640</v>
      </c>
      <c r="R188" s="23">
        <v>44190</v>
      </c>
      <c r="S188" s="23">
        <v>48080</v>
      </c>
      <c r="T188" s="23">
        <v>50400</v>
      </c>
      <c r="U188" s="23">
        <v>12970</v>
      </c>
      <c r="V188" s="23">
        <v>36360</v>
      </c>
      <c r="W188" s="23">
        <v>87290</v>
      </c>
      <c r="X188" s="23">
        <v>81310</v>
      </c>
      <c r="Y188" s="23">
        <v>69540</v>
      </c>
    </row>
    <row r="189" spans="1:25" x14ac:dyDescent="0.15">
      <c r="A189" s="5" t="s">
        <v>87</v>
      </c>
      <c r="B189" s="11" t="s">
        <v>191</v>
      </c>
      <c r="C189" s="16" t="s">
        <v>36</v>
      </c>
      <c r="D189" t="s">
        <v>24</v>
      </c>
      <c r="E189" s="22">
        <f>-'Consolidated data'!E189</f>
        <v>-370</v>
      </c>
      <c r="F189" s="22">
        <f>-'Consolidated data'!F189</f>
        <v>-390</v>
      </c>
      <c r="G189" s="22">
        <f>-'Consolidated data'!G189</f>
        <v>-430</v>
      </c>
      <c r="H189" s="22">
        <f>-'Consolidated data'!H189</f>
        <v>-510</v>
      </c>
      <c r="I189" s="22">
        <f>-'Consolidated data'!I189</f>
        <v>-490</v>
      </c>
      <c r="J189" s="22">
        <f>-'Consolidated data'!J189</f>
        <v>-610</v>
      </c>
      <c r="K189" s="22">
        <f>-'Consolidated data'!K189</f>
        <v>-600</v>
      </c>
      <c r="L189" s="22">
        <f>-'Consolidated data'!L189</f>
        <v>-580</v>
      </c>
      <c r="M189" s="22">
        <f>-'Consolidated data'!M189</f>
        <v>-620</v>
      </c>
      <c r="N189" s="22">
        <f>-'Consolidated data'!N189</f>
        <v>-710</v>
      </c>
      <c r="O189" s="22">
        <f>-'Consolidated data'!O189</f>
        <v>-780</v>
      </c>
      <c r="P189" s="22">
        <f>-'Consolidated data'!P189</f>
        <v>-700</v>
      </c>
      <c r="Q189" s="22">
        <f>-'Consolidated data'!Q189</f>
        <v>-710</v>
      </c>
      <c r="R189" s="22">
        <f>-'Consolidated data'!R189</f>
        <v>-620</v>
      </c>
      <c r="S189" s="22">
        <f>-'Consolidated data'!S189</f>
        <v>-620</v>
      </c>
      <c r="T189" s="22">
        <f>-'Consolidated data'!T189</f>
        <v>-600</v>
      </c>
      <c r="U189" s="22">
        <f>-'Consolidated data'!U189</f>
        <v>-310</v>
      </c>
      <c r="V189" s="22">
        <f>-'Consolidated data'!V189</f>
        <v>-550</v>
      </c>
      <c r="W189" s="22">
        <f>-'Consolidated data'!W189</f>
        <v>-560</v>
      </c>
      <c r="X189" s="22">
        <f>-'Consolidated data'!X189</f>
        <v>-510</v>
      </c>
      <c r="Y189" s="22">
        <f>-'Consolidated data'!Y189</f>
        <v>-530</v>
      </c>
    </row>
    <row r="190" spans="1:25" x14ac:dyDescent="0.15">
      <c r="A190" s="5" t="s">
        <v>87</v>
      </c>
      <c r="B190" s="11" t="s">
        <v>191</v>
      </c>
      <c r="C190" s="16" t="s">
        <v>36</v>
      </c>
      <c r="D190" t="s">
        <v>25</v>
      </c>
      <c r="E190" s="22">
        <f>-'Consolidated data'!E190</f>
        <v>-790</v>
      </c>
      <c r="F190" s="22">
        <f>-'Consolidated data'!F190</f>
        <v>-770</v>
      </c>
      <c r="G190" s="22">
        <f>-'Consolidated data'!G190</f>
        <v>-830</v>
      </c>
      <c r="H190" s="22">
        <f>-'Consolidated data'!H190</f>
        <v>-890</v>
      </c>
      <c r="I190" s="22">
        <f>-'Consolidated data'!I190</f>
        <v>-900</v>
      </c>
      <c r="J190" s="22">
        <f>-'Consolidated data'!J190</f>
        <v>-1230</v>
      </c>
      <c r="K190" s="22">
        <f>-'Consolidated data'!K190</f>
        <v>-1110</v>
      </c>
      <c r="L190" s="22">
        <f>-'Consolidated data'!L190</f>
        <v>-1170</v>
      </c>
      <c r="M190" s="22">
        <f>-'Consolidated data'!M190</f>
        <v>-1190</v>
      </c>
      <c r="N190" s="22">
        <f>-'Consolidated data'!N190</f>
        <v>-1380</v>
      </c>
      <c r="O190" s="22">
        <f>-'Consolidated data'!O190</f>
        <v>-1530</v>
      </c>
      <c r="P190" s="22">
        <f>-'Consolidated data'!P190</f>
        <v>-1740</v>
      </c>
      <c r="Q190" s="22">
        <f>-'Consolidated data'!Q190</f>
        <v>-1510</v>
      </c>
      <c r="R190" s="22">
        <f>-'Consolidated data'!R190</f>
        <v>-1090</v>
      </c>
      <c r="S190" s="22">
        <f>-'Consolidated data'!S190</f>
        <v>-860</v>
      </c>
      <c r="T190" s="22">
        <f>-'Consolidated data'!T190</f>
        <v>-700</v>
      </c>
      <c r="U190" s="22">
        <f>-'Consolidated data'!U190</f>
        <v>-350</v>
      </c>
      <c r="V190" s="22">
        <f>-'Consolidated data'!V190</f>
        <v>-500</v>
      </c>
      <c r="W190" s="22">
        <f>-'Consolidated data'!W190</f>
        <v>-440</v>
      </c>
      <c r="X190" s="22">
        <f>-'Consolidated data'!X190</f>
        <v>-520</v>
      </c>
      <c r="Y190" s="22">
        <f>-'Consolidated data'!Y190</f>
        <v>-660</v>
      </c>
    </row>
    <row r="191" spans="1:25" x14ac:dyDescent="0.15">
      <c r="A191" s="5" t="s">
        <v>87</v>
      </c>
      <c r="B191" s="11" t="s">
        <v>191</v>
      </c>
      <c r="C191" s="16" t="s">
        <v>36</v>
      </c>
      <c r="D191" t="s">
        <v>47</v>
      </c>
      <c r="E191" s="22">
        <f>-'Consolidated data'!E191</f>
        <v>-20</v>
      </c>
      <c r="F191" s="22">
        <f>-'Consolidated data'!F191</f>
        <v>-20</v>
      </c>
      <c r="G191" s="22">
        <f>-'Consolidated data'!G191</f>
        <v>-10</v>
      </c>
      <c r="H191" s="22">
        <f>-'Consolidated data'!H191</f>
        <v>-10</v>
      </c>
      <c r="I191" s="22">
        <f>-'Consolidated data'!I191</f>
        <v>-10</v>
      </c>
      <c r="J191" s="22">
        <f>-'Consolidated data'!J191</f>
        <v>-10</v>
      </c>
      <c r="K191" s="22">
        <f>-'Consolidated data'!K191</f>
        <v>-10</v>
      </c>
      <c r="L191" s="22">
        <f>-'Consolidated data'!L191</f>
        <v>-20</v>
      </c>
      <c r="M191" s="22">
        <f>-'Consolidated data'!M191</f>
        <v>-10</v>
      </c>
      <c r="N191" s="22">
        <f>-'Consolidated data'!N191</f>
        <v>-10</v>
      </c>
      <c r="O191" s="22">
        <f>-'Consolidated data'!O191</f>
        <v>-10</v>
      </c>
      <c r="P191" s="22">
        <f>-'Consolidated data'!P191</f>
        <v>-20</v>
      </c>
      <c r="Q191" s="22">
        <f>-'Consolidated data'!Q191</f>
        <v>-10</v>
      </c>
      <c r="R191" s="22">
        <f>-'Consolidated data'!R191</f>
        <v>-10</v>
      </c>
      <c r="S191" s="22">
        <f>-'Consolidated data'!S191</f>
        <v>-20</v>
      </c>
      <c r="T191" s="22">
        <f>-'Consolidated data'!T191</f>
        <v>-10</v>
      </c>
      <c r="U191" s="22">
        <f>-'Consolidated data'!U191</f>
        <v>0</v>
      </c>
      <c r="V191" s="22">
        <f>-'Consolidated data'!V191</f>
        <v>-10</v>
      </c>
      <c r="W191" s="22">
        <f>-'Consolidated data'!W191</f>
        <v>-10</v>
      </c>
      <c r="X191" s="22">
        <f>-'Consolidated data'!X191</f>
        <v>-10</v>
      </c>
      <c r="Y191" s="22">
        <f>-'Consolidated data'!Y191</f>
        <v>-20</v>
      </c>
    </row>
    <row r="192" spans="1:25" x14ac:dyDescent="0.15">
      <c r="A192" s="5" t="s">
        <v>87</v>
      </c>
      <c r="B192" s="11" t="s">
        <v>191</v>
      </c>
      <c r="C192" s="16" t="s">
        <v>36</v>
      </c>
      <c r="D192" t="s">
        <v>26</v>
      </c>
      <c r="E192" s="22">
        <f>-'Consolidated data'!E192</f>
        <v>-800</v>
      </c>
      <c r="F192" s="22">
        <f>-'Consolidated data'!F192</f>
        <v>-700</v>
      </c>
      <c r="G192" s="22">
        <f>-'Consolidated data'!G192</f>
        <v>-680</v>
      </c>
      <c r="H192" s="22">
        <f>-'Consolidated data'!H192</f>
        <v>-640</v>
      </c>
      <c r="I192" s="22">
        <f>-'Consolidated data'!I192</f>
        <v>-670</v>
      </c>
      <c r="J192" s="22">
        <f>-'Consolidated data'!J192</f>
        <v>-760</v>
      </c>
      <c r="K192" s="22">
        <f>-'Consolidated data'!K192</f>
        <v>-750</v>
      </c>
      <c r="L192" s="22">
        <f>-'Consolidated data'!L192</f>
        <v>-780</v>
      </c>
      <c r="M192" s="22">
        <f>-'Consolidated data'!M192</f>
        <v>-770</v>
      </c>
      <c r="N192" s="22">
        <f>-'Consolidated data'!N192</f>
        <v>-920</v>
      </c>
      <c r="O192" s="22">
        <f>-'Consolidated data'!O192</f>
        <v>-920</v>
      </c>
      <c r="P192" s="22">
        <f>-'Consolidated data'!P192</f>
        <v>-990</v>
      </c>
      <c r="Q192" s="22">
        <f>-'Consolidated data'!Q192</f>
        <v>-960</v>
      </c>
      <c r="R192" s="22">
        <f>-'Consolidated data'!R192</f>
        <v>-930</v>
      </c>
      <c r="S192" s="22">
        <f>-'Consolidated data'!S192</f>
        <v>-1060</v>
      </c>
      <c r="T192" s="22">
        <f>-'Consolidated data'!T192</f>
        <v>-1020</v>
      </c>
      <c r="U192" s="22">
        <f>-'Consolidated data'!U192</f>
        <v>-660</v>
      </c>
      <c r="V192" s="22">
        <f>-'Consolidated data'!V192</f>
        <v>-1050</v>
      </c>
      <c r="W192" s="22">
        <f>-'Consolidated data'!W192</f>
        <v>-1110</v>
      </c>
      <c r="X192" s="22">
        <f>-'Consolidated data'!X192</f>
        <v>-930</v>
      </c>
      <c r="Y192" s="22">
        <f>-'Consolidated data'!Y192</f>
        <v>-1000</v>
      </c>
    </row>
    <row r="193" spans="1:25" x14ac:dyDescent="0.15">
      <c r="A193" s="5" t="s">
        <v>87</v>
      </c>
      <c r="B193" s="11" t="s">
        <v>191</v>
      </c>
      <c r="C193" s="4" t="s">
        <v>27</v>
      </c>
      <c r="D193" s="4" t="s">
        <v>150</v>
      </c>
      <c r="E193" s="22">
        <f>-'Consolidated data'!E193</f>
        <v>-1980</v>
      </c>
      <c r="F193" s="22">
        <f>-'Consolidated data'!F193</f>
        <v>-1880</v>
      </c>
      <c r="G193" s="22">
        <f>-'Consolidated data'!G193</f>
        <v>-1940</v>
      </c>
      <c r="H193" s="22">
        <f>-'Consolidated data'!H193</f>
        <v>-2040</v>
      </c>
      <c r="I193" s="22">
        <f>-'Consolidated data'!I193</f>
        <v>-2070</v>
      </c>
      <c r="J193" s="22">
        <f>-'Consolidated data'!J193</f>
        <v>-2610</v>
      </c>
      <c r="K193" s="22">
        <f>-'Consolidated data'!K193</f>
        <v>-2470</v>
      </c>
      <c r="L193" s="22">
        <f>-'Consolidated data'!L193</f>
        <v>-2560</v>
      </c>
      <c r="M193" s="22">
        <f>-'Consolidated data'!M193</f>
        <v>-2590</v>
      </c>
      <c r="N193" s="22">
        <f>-'Consolidated data'!N193</f>
        <v>-3020</v>
      </c>
      <c r="O193" s="22">
        <f>-'Consolidated data'!O193</f>
        <v>-3240</v>
      </c>
      <c r="P193" s="22">
        <f>-'Consolidated data'!P193</f>
        <v>-3460</v>
      </c>
      <c r="Q193" s="22">
        <f>-'Consolidated data'!Q193</f>
        <v>-3190</v>
      </c>
      <c r="R193" s="22">
        <f>-'Consolidated data'!R193</f>
        <v>-2650</v>
      </c>
      <c r="S193" s="22">
        <f>-'Consolidated data'!S193</f>
        <v>-2550</v>
      </c>
      <c r="T193" s="22">
        <f>-'Consolidated data'!T193</f>
        <v>-2320</v>
      </c>
      <c r="U193" s="22">
        <f>-'Consolidated data'!U193</f>
        <v>-1310</v>
      </c>
      <c r="V193" s="22">
        <f>-'Consolidated data'!V193</f>
        <v>-2100</v>
      </c>
      <c r="W193" s="22">
        <f>-'Consolidated data'!W193</f>
        <v>-2120</v>
      </c>
      <c r="X193" s="22">
        <f>-'Consolidated data'!X193</f>
        <v>-1970</v>
      </c>
      <c r="Y193" s="22">
        <f>-'Consolidated data'!Y193</f>
        <v>-2210</v>
      </c>
    </row>
    <row r="194" spans="1:25" x14ac:dyDescent="0.15">
      <c r="A194" s="5" t="s">
        <v>87</v>
      </c>
      <c r="B194" s="11" t="s">
        <v>191</v>
      </c>
      <c r="C194" s="16" t="s">
        <v>37</v>
      </c>
      <c r="D194" t="s">
        <v>155</v>
      </c>
      <c r="E194" s="22">
        <f>-'Consolidated data'!E194</f>
        <v>-2160</v>
      </c>
      <c r="F194" s="22">
        <f>-'Consolidated data'!F194</f>
        <v>-2670</v>
      </c>
      <c r="G194" s="22">
        <f>-'Consolidated data'!G194</f>
        <v>-2500</v>
      </c>
      <c r="H194" s="22">
        <f>-'Consolidated data'!H194</f>
        <v>-2210</v>
      </c>
      <c r="I194" s="22">
        <f>-'Consolidated data'!I194</f>
        <v>-2660</v>
      </c>
      <c r="J194" s="22">
        <f>-'Consolidated data'!J194</f>
        <v>-3590</v>
      </c>
      <c r="K194" s="22">
        <f>-'Consolidated data'!K194</f>
        <v>-3970</v>
      </c>
      <c r="L194" s="22">
        <f>-'Consolidated data'!L194</f>
        <v>-3590</v>
      </c>
      <c r="M194" s="22">
        <f>-'Consolidated data'!M194</f>
        <v>-3370</v>
      </c>
      <c r="N194" s="22">
        <f>-'Consolidated data'!N194</f>
        <v>-3730</v>
      </c>
      <c r="O194" s="22">
        <f>-'Consolidated data'!O194</f>
        <v>-3680</v>
      </c>
      <c r="P194" s="22">
        <f>-'Consolidated data'!P194</f>
        <v>-3720</v>
      </c>
      <c r="Q194" s="22">
        <f>-'Consolidated data'!Q194</f>
        <v>-3830</v>
      </c>
      <c r="R194" s="22">
        <f>-'Consolidated data'!R194</f>
        <v>-3960</v>
      </c>
      <c r="S194" s="22">
        <f>-'Consolidated data'!S194</f>
        <v>-3930</v>
      </c>
      <c r="T194" s="22">
        <f>-'Consolidated data'!T194</f>
        <v>-4150</v>
      </c>
      <c r="U194" s="22">
        <f>-'Consolidated data'!U194</f>
        <v>-2430</v>
      </c>
      <c r="V194" s="22">
        <f>-'Consolidated data'!V194</f>
        <v>-1540</v>
      </c>
      <c r="W194" s="22">
        <f>-'Consolidated data'!W194</f>
        <v>-830</v>
      </c>
      <c r="X194" s="22">
        <f>-'Consolidated data'!X194</f>
        <v>-1690</v>
      </c>
      <c r="Y194" s="22">
        <f>-'Consolidated data'!Y194</f>
        <v>-2930</v>
      </c>
    </row>
    <row r="195" spans="1:25" x14ac:dyDescent="0.15">
      <c r="A195" s="5" t="s">
        <v>87</v>
      </c>
      <c r="B195" s="11" t="s">
        <v>191</v>
      </c>
      <c r="C195" s="16" t="s">
        <v>37</v>
      </c>
      <c r="D195" s="57" t="s">
        <v>48</v>
      </c>
      <c r="E195" s="22">
        <f>-'Consolidated data'!E195</f>
        <v>-270</v>
      </c>
      <c r="F195" s="22">
        <f>-'Consolidated data'!F195</f>
        <v>-340</v>
      </c>
      <c r="G195" s="22">
        <f>-'Consolidated data'!G195</f>
        <v>-290</v>
      </c>
      <c r="H195" s="22">
        <f>-'Consolidated data'!H195</f>
        <v>-350</v>
      </c>
      <c r="I195" s="22">
        <f>-'Consolidated data'!I195</f>
        <v>-450</v>
      </c>
      <c r="J195" s="22">
        <f>-'Consolidated data'!J195</f>
        <v>-750</v>
      </c>
      <c r="K195" s="22">
        <f>-'Consolidated data'!K195</f>
        <v>-930</v>
      </c>
      <c r="L195" s="22">
        <f>-'Consolidated data'!L195</f>
        <v>-610</v>
      </c>
      <c r="M195" s="22">
        <f>-'Consolidated data'!M195</f>
        <v>-590</v>
      </c>
      <c r="N195" s="22">
        <f>-'Consolidated data'!N195</f>
        <v>-700</v>
      </c>
      <c r="O195" s="22">
        <f>-'Consolidated data'!O195</f>
        <v>-760</v>
      </c>
      <c r="P195" s="22">
        <f>-'Consolidated data'!P195</f>
        <v>-900</v>
      </c>
      <c r="Q195" s="22">
        <f>-'Consolidated data'!Q195</f>
        <v>-1050</v>
      </c>
      <c r="R195" s="22">
        <f>-'Consolidated data'!R195</f>
        <v>-1310</v>
      </c>
      <c r="S195" s="22">
        <f>-'Consolidated data'!S195</f>
        <v>-1160</v>
      </c>
      <c r="T195" s="22">
        <f>-'Consolidated data'!T195</f>
        <v>-950</v>
      </c>
      <c r="U195" s="22">
        <f>-'Consolidated data'!U195</f>
        <v>-420</v>
      </c>
      <c r="V195" s="22">
        <f>-'Consolidated data'!V195</f>
        <v>-340</v>
      </c>
      <c r="W195" s="22">
        <f>-'Consolidated data'!W195</f>
        <v>-210</v>
      </c>
      <c r="X195" s="22">
        <f>-'Consolidated data'!X195</f>
        <v>-450</v>
      </c>
      <c r="Y195" s="22">
        <f>-'Consolidated data'!Y195</f>
        <v>-750</v>
      </c>
    </row>
    <row r="196" spans="1:25" x14ac:dyDescent="0.15">
      <c r="A196" s="5" t="s">
        <v>87</v>
      </c>
      <c r="B196" s="11" t="s">
        <v>191</v>
      </c>
      <c r="C196" s="16" t="s">
        <v>37</v>
      </c>
      <c r="D196" s="57" t="s">
        <v>28</v>
      </c>
      <c r="E196" s="22">
        <f>-'Consolidated data'!E196</f>
        <v>-1230</v>
      </c>
      <c r="F196" s="22">
        <f>-'Consolidated data'!F196</f>
        <v>-1650</v>
      </c>
      <c r="G196" s="22">
        <f>-'Consolidated data'!G196</f>
        <v>-1620</v>
      </c>
      <c r="H196" s="22">
        <f>-'Consolidated data'!H196</f>
        <v>-1310</v>
      </c>
      <c r="I196" s="22">
        <f>-'Consolidated data'!I196</f>
        <v>-1550</v>
      </c>
      <c r="J196" s="22">
        <f>-'Consolidated data'!J196</f>
        <v>-1990</v>
      </c>
      <c r="K196" s="22">
        <f>-'Consolidated data'!K196</f>
        <v>-2270</v>
      </c>
      <c r="L196" s="22">
        <f>-'Consolidated data'!L196</f>
        <v>-2120</v>
      </c>
      <c r="M196" s="22">
        <f>-'Consolidated data'!M196</f>
        <v>-1980</v>
      </c>
      <c r="N196" s="22">
        <f>-'Consolidated data'!N196</f>
        <v>-2040</v>
      </c>
      <c r="O196" s="22">
        <f>-'Consolidated data'!O196</f>
        <v>-1770</v>
      </c>
      <c r="P196" s="22">
        <f>-'Consolidated data'!P196</f>
        <v>-1640</v>
      </c>
      <c r="Q196" s="22">
        <f>-'Consolidated data'!Q196</f>
        <v>-1680</v>
      </c>
      <c r="R196" s="22">
        <f>-'Consolidated data'!R196</f>
        <v>-1880</v>
      </c>
      <c r="S196" s="22">
        <f>-'Consolidated data'!S196</f>
        <v>-2020</v>
      </c>
      <c r="T196" s="22">
        <f>-'Consolidated data'!T196</f>
        <v>-2350</v>
      </c>
      <c r="U196" s="22">
        <f>-'Consolidated data'!U196</f>
        <v>-1510</v>
      </c>
      <c r="V196" s="22">
        <f>-'Consolidated data'!V196</f>
        <v>-820</v>
      </c>
      <c r="W196" s="22">
        <f>-'Consolidated data'!W196</f>
        <v>-410</v>
      </c>
      <c r="X196" s="22">
        <f>-'Consolidated data'!X196</f>
        <v>-830</v>
      </c>
      <c r="Y196" s="22">
        <f>-'Consolidated data'!Y196</f>
        <v>-1580</v>
      </c>
    </row>
    <row r="197" spans="1:25" x14ac:dyDescent="0.15">
      <c r="A197" s="5" t="s">
        <v>87</v>
      </c>
      <c r="B197" s="11" t="s">
        <v>191</v>
      </c>
      <c r="C197" s="16" t="s">
        <v>37</v>
      </c>
      <c r="D197" s="57" t="s">
        <v>29</v>
      </c>
      <c r="E197" s="22">
        <f>-'Consolidated data'!E197</f>
        <v>-660</v>
      </c>
      <c r="F197" s="22">
        <f>-'Consolidated data'!F197</f>
        <v>-690</v>
      </c>
      <c r="G197" s="22">
        <f>-'Consolidated data'!G197</f>
        <v>-580</v>
      </c>
      <c r="H197" s="22">
        <f>-'Consolidated data'!H197</f>
        <v>-550</v>
      </c>
      <c r="I197" s="22">
        <f>-'Consolidated data'!I197</f>
        <v>-660</v>
      </c>
      <c r="J197" s="22">
        <f>-'Consolidated data'!J197</f>
        <v>-850</v>
      </c>
      <c r="K197" s="22">
        <f>-'Consolidated data'!K197</f>
        <v>-770</v>
      </c>
      <c r="L197" s="22">
        <f>-'Consolidated data'!L197</f>
        <v>-860</v>
      </c>
      <c r="M197" s="22">
        <f>-'Consolidated data'!M197</f>
        <v>-800</v>
      </c>
      <c r="N197" s="22">
        <f>-'Consolidated data'!N197</f>
        <v>-990</v>
      </c>
      <c r="O197" s="22">
        <f>-'Consolidated data'!O197</f>
        <v>-1140</v>
      </c>
      <c r="P197" s="22">
        <f>-'Consolidated data'!P197</f>
        <v>-1180</v>
      </c>
      <c r="Q197" s="22">
        <f>-'Consolidated data'!Q197</f>
        <v>-1110</v>
      </c>
      <c r="R197" s="22">
        <f>-'Consolidated data'!R197</f>
        <v>-770</v>
      </c>
      <c r="S197" s="22">
        <f>-'Consolidated data'!S197</f>
        <v>-750</v>
      </c>
      <c r="T197" s="22">
        <f>-'Consolidated data'!T197</f>
        <v>-850</v>
      </c>
      <c r="U197" s="22">
        <f>-'Consolidated data'!U197</f>
        <v>-500</v>
      </c>
      <c r="V197" s="22">
        <f>-'Consolidated data'!V197</f>
        <v>-380</v>
      </c>
      <c r="W197" s="22">
        <f>-'Consolidated data'!W197</f>
        <v>-210</v>
      </c>
      <c r="X197" s="22">
        <f>-'Consolidated data'!X197</f>
        <v>-400</v>
      </c>
      <c r="Y197" s="22">
        <f>-'Consolidated data'!Y197</f>
        <v>-610</v>
      </c>
    </row>
    <row r="198" spans="1:25" x14ac:dyDescent="0.15">
      <c r="A198" s="5" t="s">
        <v>87</v>
      </c>
      <c r="B198" s="11" t="s">
        <v>191</v>
      </c>
      <c r="C198" s="16" t="s">
        <v>37</v>
      </c>
      <c r="D198" t="s">
        <v>30</v>
      </c>
      <c r="E198" s="22">
        <f>-'Consolidated data'!E198</f>
        <v>-720</v>
      </c>
      <c r="F198" s="22">
        <f>-'Consolidated data'!F198</f>
        <v>-760</v>
      </c>
      <c r="G198" s="22">
        <f>-'Consolidated data'!G198</f>
        <v>-1050</v>
      </c>
      <c r="H198" s="22">
        <f>-'Consolidated data'!H198</f>
        <v>-1460</v>
      </c>
      <c r="I198" s="22">
        <f>-'Consolidated data'!I198</f>
        <v>-2360</v>
      </c>
      <c r="J198" s="22">
        <f>-'Consolidated data'!J198</f>
        <v>-2560</v>
      </c>
      <c r="K198" s="22">
        <f>-'Consolidated data'!K198</f>
        <v>-2020</v>
      </c>
      <c r="L198" s="22">
        <f>-'Consolidated data'!L198</f>
        <v>-2180</v>
      </c>
      <c r="M198" s="22">
        <f>-'Consolidated data'!M198</f>
        <v>-3810</v>
      </c>
      <c r="N198" s="22">
        <f>-'Consolidated data'!N198</f>
        <v>-5140</v>
      </c>
      <c r="O198" s="22">
        <f>-'Consolidated data'!O198</f>
        <v>-5080</v>
      </c>
      <c r="P198" s="22">
        <f>-'Consolidated data'!P198</f>
        <v>-4420</v>
      </c>
      <c r="Q198" s="22">
        <f>-'Consolidated data'!Q198</f>
        <v>-2940</v>
      </c>
      <c r="R198" s="22">
        <f>-'Consolidated data'!R198</f>
        <v>-2120</v>
      </c>
      <c r="S198" s="22">
        <f>-'Consolidated data'!S198</f>
        <v>-1880</v>
      </c>
      <c r="T198" s="22">
        <f>-'Consolidated data'!T198</f>
        <v>-1400</v>
      </c>
      <c r="U198" s="22">
        <f>-'Consolidated data'!U198</f>
        <v>-1210</v>
      </c>
      <c r="V198" s="22">
        <f>-'Consolidated data'!V198</f>
        <v>-880</v>
      </c>
      <c r="W198" s="22">
        <f>-'Consolidated data'!W198</f>
        <v>-680</v>
      </c>
      <c r="X198" s="22">
        <f>-'Consolidated data'!X198</f>
        <v>-880</v>
      </c>
      <c r="Y198" s="22">
        <f>-'Consolidated data'!Y198</f>
        <v>-1370</v>
      </c>
    </row>
    <row r="199" spans="1:25" x14ac:dyDescent="0.15">
      <c r="A199" s="5" t="s">
        <v>87</v>
      </c>
      <c r="B199" s="11" t="s">
        <v>191</v>
      </c>
      <c r="C199" s="16" t="s">
        <v>37</v>
      </c>
      <c r="D199" t="s">
        <v>31</v>
      </c>
      <c r="E199" s="22">
        <f>-'Consolidated data'!E199</f>
        <v>-390</v>
      </c>
      <c r="F199" s="22">
        <f>-'Consolidated data'!F199</f>
        <v>-320</v>
      </c>
      <c r="G199" s="22">
        <f>-'Consolidated data'!G199</f>
        <v>-690</v>
      </c>
      <c r="H199" s="22">
        <f>-'Consolidated data'!H199</f>
        <v>-1440</v>
      </c>
      <c r="I199" s="22">
        <f>-'Consolidated data'!I199</f>
        <v>-2040</v>
      </c>
      <c r="J199" s="22">
        <f>-'Consolidated data'!J199</f>
        <v>-2920</v>
      </c>
      <c r="K199" s="22">
        <f>-'Consolidated data'!K199</f>
        <v>-2890</v>
      </c>
      <c r="L199" s="22">
        <f>-'Consolidated data'!L199</f>
        <v>-3240</v>
      </c>
      <c r="M199" s="22">
        <f>-'Consolidated data'!M199</f>
        <v>-4600</v>
      </c>
      <c r="N199" s="22">
        <f>-'Consolidated data'!N199</f>
        <v>-5850</v>
      </c>
      <c r="O199" s="22">
        <f>-'Consolidated data'!O199</f>
        <v>-5480</v>
      </c>
      <c r="P199" s="22">
        <f>-'Consolidated data'!P199</f>
        <v>-5050</v>
      </c>
      <c r="Q199" s="22">
        <f>-'Consolidated data'!Q199</f>
        <v>-4240</v>
      </c>
      <c r="R199" s="22">
        <f>-'Consolidated data'!R199</f>
        <v>-3080</v>
      </c>
      <c r="S199" s="22">
        <f>-'Consolidated data'!S199</f>
        <v>-2880</v>
      </c>
      <c r="T199" s="22">
        <f>-'Consolidated data'!T199</f>
        <v>-2840</v>
      </c>
      <c r="U199" s="22">
        <f>-'Consolidated data'!U199</f>
        <v>-980</v>
      </c>
      <c r="V199" s="22">
        <f>-'Consolidated data'!V199</f>
        <v>-660</v>
      </c>
      <c r="W199" s="22">
        <f>-'Consolidated data'!W199</f>
        <v>-480</v>
      </c>
      <c r="X199" s="22">
        <f>-'Consolidated data'!X199</f>
        <v>-2120</v>
      </c>
      <c r="Y199" s="22">
        <f>-'Consolidated data'!Y199</f>
        <v>-4570</v>
      </c>
    </row>
    <row r="200" spans="1:25" x14ac:dyDescent="0.15">
      <c r="A200" s="5" t="s">
        <v>87</v>
      </c>
      <c r="B200" s="11" t="s">
        <v>191</v>
      </c>
      <c r="C200" s="16" t="s">
        <v>37</v>
      </c>
      <c r="D200" t="s">
        <v>32</v>
      </c>
      <c r="E200" s="22">
        <f>-'Consolidated data'!E200</f>
        <v>-1730</v>
      </c>
      <c r="F200" s="22">
        <f>-'Consolidated data'!F200</f>
        <v>-1600</v>
      </c>
      <c r="G200" s="22">
        <f>-'Consolidated data'!G200</f>
        <v>-1290</v>
      </c>
      <c r="H200" s="22">
        <f>-'Consolidated data'!H200</f>
        <v>-2700</v>
      </c>
      <c r="I200" s="22">
        <f>-'Consolidated data'!I200</f>
        <v>-1980</v>
      </c>
      <c r="J200" s="22">
        <f>-'Consolidated data'!J200</f>
        <v>-1930</v>
      </c>
      <c r="K200" s="22">
        <f>-'Consolidated data'!K200</f>
        <v>-1780</v>
      </c>
      <c r="L200" s="22">
        <f>-'Consolidated data'!L200</f>
        <v>-1510</v>
      </c>
      <c r="M200" s="22">
        <f>-'Consolidated data'!M200</f>
        <v>-1530</v>
      </c>
      <c r="N200" s="22">
        <f>-'Consolidated data'!N200</f>
        <v>-1830</v>
      </c>
      <c r="O200" s="22">
        <f>-'Consolidated data'!O200</f>
        <v>-1490</v>
      </c>
      <c r="P200" s="22">
        <f>-'Consolidated data'!P200</f>
        <v>-2030</v>
      </c>
      <c r="Q200" s="22">
        <f>-'Consolidated data'!Q200</f>
        <v>-1950</v>
      </c>
      <c r="R200" s="22">
        <f>-'Consolidated data'!R200</f>
        <v>-2090</v>
      </c>
      <c r="S200" s="22">
        <f>-'Consolidated data'!S200</f>
        <v>-2610</v>
      </c>
      <c r="T200" s="22">
        <f>-'Consolidated data'!T200</f>
        <v>-1540</v>
      </c>
      <c r="U200" s="22">
        <f>-'Consolidated data'!U200</f>
        <v>-1380</v>
      </c>
      <c r="V200" s="22">
        <f>-'Consolidated data'!V200</f>
        <v>-1980</v>
      </c>
      <c r="W200" s="22">
        <f>-'Consolidated data'!W200</f>
        <v>-2090</v>
      </c>
      <c r="X200" s="22">
        <f>-'Consolidated data'!X200</f>
        <v>-1750</v>
      </c>
      <c r="Y200" s="22">
        <f>-'Consolidated data'!Y200</f>
        <v>-1980</v>
      </c>
    </row>
    <row r="201" spans="1:25" x14ac:dyDescent="0.15">
      <c r="A201" s="5" t="s">
        <v>87</v>
      </c>
      <c r="B201" s="11" t="s">
        <v>191</v>
      </c>
      <c r="C201" s="16" t="s">
        <v>37</v>
      </c>
      <c r="D201" t="s">
        <v>33</v>
      </c>
      <c r="E201" s="22">
        <f>-'Consolidated data'!E201</f>
        <v>-930</v>
      </c>
      <c r="F201" s="22">
        <f>-'Consolidated data'!F201</f>
        <v>-970</v>
      </c>
      <c r="G201" s="22">
        <f>-'Consolidated data'!G201</f>
        <v>-1100</v>
      </c>
      <c r="H201" s="22">
        <f>-'Consolidated data'!H201</f>
        <v>-1410</v>
      </c>
      <c r="I201" s="22">
        <f>-'Consolidated data'!I201</f>
        <v>-1790</v>
      </c>
      <c r="J201" s="22">
        <f>-'Consolidated data'!J201</f>
        <v>-2130</v>
      </c>
      <c r="K201" s="22">
        <f>-'Consolidated data'!K201</f>
        <v>-2030</v>
      </c>
      <c r="L201" s="22">
        <f>-'Consolidated data'!L201</f>
        <v>-1860</v>
      </c>
      <c r="M201" s="22">
        <f>-'Consolidated data'!M201</f>
        <v>-2430</v>
      </c>
      <c r="N201" s="22">
        <f>-'Consolidated data'!N201</f>
        <v>-2730</v>
      </c>
      <c r="O201" s="22">
        <f>-'Consolidated data'!O201</f>
        <v>-2320</v>
      </c>
      <c r="P201" s="22">
        <f>-'Consolidated data'!P201</f>
        <v>-2640</v>
      </c>
      <c r="Q201" s="22">
        <f>-'Consolidated data'!Q201</f>
        <v>-2810</v>
      </c>
      <c r="R201" s="22">
        <f>-'Consolidated data'!R201</f>
        <v>-3250</v>
      </c>
      <c r="S201" s="22">
        <f>-'Consolidated data'!S201</f>
        <v>-3220</v>
      </c>
      <c r="T201" s="22">
        <f>-'Consolidated data'!T201</f>
        <v>-3100</v>
      </c>
      <c r="U201" s="22">
        <f>-'Consolidated data'!U201</f>
        <v>-3670</v>
      </c>
      <c r="V201" s="22">
        <f>-'Consolidated data'!V201</f>
        <v>-3460</v>
      </c>
      <c r="W201" s="22">
        <f>-'Consolidated data'!W201</f>
        <v>-2600</v>
      </c>
      <c r="X201" s="22">
        <f>-'Consolidated data'!X201</f>
        <v>-4800</v>
      </c>
      <c r="Y201" s="22">
        <f>-'Consolidated data'!Y201</f>
        <v>-4490</v>
      </c>
    </row>
    <row r="202" spans="1:25" x14ac:dyDescent="0.15">
      <c r="A202" s="5" t="s">
        <v>87</v>
      </c>
      <c r="B202" s="11" t="s">
        <v>191</v>
      </c>
      <c r="C202" s="4" t="s">
        <v>34</v>
      </c>
      <c r="D202" s="4" t="s">
        <v>150</v>
      </c>
      <c r="E202" s="22">
        <f>-'Consolidated data'!E202</f>
        <v>-5920</v>
      </c>
      <c r="F202" s="22">
        <f>-'Consolidated data'!F202</f>
        <v>-6320</v>
      </c>
      <c r="G202" s="22">
        <f>-'Consolidated data'!G202</f>
        <v>-6620</v>
      </c>
      <c r="H202" s="22">
        <f>-'Consolidated data'!H202</f>
        <v>-9230</v>
      </c>
      <c r="I202" s="22">
        <f>-'Consolidated data'!I202</f>
        <v>-10820</v>
      </c>
      <c r="J202" s="22">
        <f>-'Consolidated data'!J202</f>
        <v>-13130</v>
      </c>
      <c r="K202" s="22">
        <f>-'Consolidated data'!K202</f>
        <v>-12680</v>
      </c>
      <c r="L202" s="22">
        <f>-'Consolidated data'!L202</f>
        <v>-12380</v>
      </c>
      <c r="M202" s="22">
        <f>-'Consolidated data'!M202</f>
        <v>-15730</v>
      </c>
      <c r="N202" s="22">
        <f>-'Consolidated data'!N202</f>
        <v>-19280</v>
      </c>
      <c r="O202" s="22">
        <f>-'Consolidated data'!O202</f>
        <v>-18050</v>
      </c>
      <c r="P202" s="22">
        <f>-'Consolidated data'!P202</f>
        <v>-17850</v>
      </c>
      <c r="Q202" s="22">
        <f>-'Consolidated data'!Q202</f>
        <v>-15770</v>
      </c>
      <c r="R202" s="22">
        <f>-'Consolidated data'!R202</f>
        <v>-14490</v>
      </c>
      <c r="S202" s="22">
        <f>-'Consolidated data'!S202</f>
        <v>-14540</v>
      </c>
      <c r="T202" s="22">
        <f>-'Consolidated data'!T202</f>
        <v>-13030</v>
      </c>
      <c r="U202" s="22">
        <f>-'Consolidated data'!U202</f>
        <v>-9670</v>
      </c>
      <c r="V202" s="22">
        <f>-'Consolidated data'!V202</f>
        <v>-8510</v>
      </c>
      <c r="W202" s="22">
        <f>-'Consolidated data'!W202</f>
        <v>-6670</v>
      </c>
      <c r="X202" s="22">
        <f>-'Consolidated data'!X202</f>
        <v>-11250</v>
      </c>
      <c r="Y202" s="22">
        <f>-'Consolidated data'!Y202</f>
        <v>-15340</v>
      </c>
    </row>
    <row r="203" spans="1:25" x14ac:dyDescent="0.15">
      <c r="A203" s="5" t="s">
        <v>87</v>
      </c>
      <c r="B203" s="11" t="s">
        <v>191</v>
      </c>
      <c r="C203" s="5" t="s">
        <v>55</v>
      </c>
      <c r="D203" s="5" t="s">
        <v>55</v>
      </c>
      <c r="E203" s="22">
        <f>-'Consolidated data'!E203</f>
        <v>-1370</v>
      </c>
      <c r="F203" s="22">
        <f>-'Consolidated data'!F203</f>
        <v>-1450</v>
      </c>
      <c r="G203" s="22">
        <f>-'Consolidated data'!G203</f>
        <v>-1490</v>
      </c>
      <c r="H203" s="22">
        <f>-'Consolidated data'!H203</f>
        <v>-1580</v>
      </c>
      <c r="I203" s="22">
        <f>-'Consolidated data'!I203</f>
        <v>-1940</v>
      </c>
      <c r="J203" s="22">
        <f>-'Consolidated data'!J203</f>
        <v>-2270</v>
      </c>
      <c r="K203" s="22">
        <f>-'Consolidated data'!K203</f>
        <v>-2020</v>
      </c>
      <c r="L203" s="22">
        <f>-'Consolidated data'!L203</f>
        <v>-2310</v>
      </c>
      <c r="M203" s="22">
        <f>-'Consolidated data'!M203</f>
        <v>-3440</v>
      </c>
      <c r="N203" s="22">
        <f>-'Consolidated data'!N203</f>
        <v>-4810</v>
      </c>
      <c r="O203" s="22">
        <f>-'Consolidated data'!O203</f>
        <v>-5420</v>
      </c>
      <c r="P203" s="22">
        <f>-'Consolidated data'!P203</f>
        <v>-5800</v>
      </c>
      <c r="Q203" s="22">
        <f>-'Consolidated data'!Q203</f>
        <v>-5200</v>
      </c>
      <c r="R203" s="22">
        <f>-'Consolidated data'!R203</f>
        <v>-3830</v>
      </c>
      <c r="S203" s="22">
        <f>-'Consolidated data'!S203</f>
        <v>-3380</v>
      </c>
      <c r="T203" s="22">
        <f>-'Consolidated data'!T203</f>
        <v>-2810</v>
      </c>
      <c r="U203" s="22">
        <f>-'Consolidated data'!U203</f>
        <v>-2330</v>
      </c>
      <c r="V203" s="22">
        <f>-'Consolidated data'!V203</f>
        <v>-1870</v>
      </c>
      <c r="W203" s="22">
        <f>-'Consolidated data'!W203</f>
        <v>-2030</v>
      </c>
      <c r="X203" s="22">
        <f>-'Consolidated data'!X203</f>
        <v>-1930</v>
      </c>
      <c r="Y203" s="22">
        <f>-'Consolidated data'!Y203</f>
        <v>-2280</v>
      </c>
    </row>
    <row r="204" spans="1:25" x14ac:dyDescent="0.15">
      <c r="A204" s="5" t="s">
        <v>87</v>
      </c>
      <c r="B204" s="11" t="s">
        <v>191</v>
      </c>
      <c r="C204" s="5" t="s">
        <v>35</v>
      </c>
      <c r="D204" s="5" t="s">
        <v>35</v>
      </c>
      <c r="E204" s="22">
        <f>-'Consolidated data'!E204</f>
        <v>-9570</v>
      </c>
      <c r="F204" s="22">
        <f>-'Consolidated data'!F204</f>
        <v>-9650</v>
      </c>
      <c r="G204" s="22">
        <f>-'Consolidated data'!G204</f>
        <v>-9550</v>
      </c>
      <c r="H204" s="22">
        <f>-'Consolidated data'!H204</f>
        <v>-9870</v>
      </c>
      <c r="I204" s="22">
        <f>-'Consolidated data'!I204</f>
        <v>-8620</v>
      </c>
      <c r="J204" s="22">
        <f>-'Consolidated data'!J204</f>
        <v>-8670</v>
      </c>
      <c r="K204" s="22">
        <f>-'Consolidated data'!K204</f>
        <v>-9580</v>
      </c>
      <c r="L204" s="22">
        <f>-'Consolidated data'!L204</f>
        <v>-9090</v>
      </c>
      <c r="M204" s="22">
        <f>-'Consolidated data'!M204</f>
        <v>-9670</v>
      </c>
      <c r="N204" s="22">
        <f>-'Consolidated data'!N204</f>
        <v>-10800</v>
      </c>
      <c r="O204" s="22">
        <f>-'Consolidated data'!O204</f>
        <v>-11330</v>
      </c>
      <c r="P204" s="22">
        <f>-'Consolidated data'!P204</f>
        <v>-11930</v>
      </c>
      <c r="Q204" s="22">
        <f>-'Consolidated data'!Q204</f>
        <v>-11730</v>
      </c>
      <c r="R204" s="22">
        <f>-'Consolidated data'!R204</f>
        <v>-10280</v>
      </c>
      <c r="S204" s="22">
        <f>-'Consolidated data'!S204</f>
        <v>-9320</v>
      </c>
      <c r="T204" s="22">
        <f>-'Consolidated data'!T204</f>
        <v>-6350</v>
      </c>
      <c r="U204" s="22">
        <f>-'Consolidated data'!U204</f>
        <v>-4410</v>
      </c>
      <c r="V204" s="22">
        <f>-'Consolidated data'!V204</f>
        <v>-7940</v>
      </c>
      <c r="W204" s="22">
        <f>-'Consolidated data'!W204</f>
        <v>-9610</v>
      </c>
      <c r="X204" s="22">
        <f>-'Consolidated data'!X204</f>
        <v>-9020</v>
      </c>
      <c r="Y204" s="22">
        <f>-'Consolidated data'!Y204</f>
        <v>-9310</v>
      </c>
    </row>
    <row r="205" spans="1:25" x14ac:dyDescent="0.15">
      <c r="A205" s="5" t="s">
        <v>87</v>
      </c>
      <c r="B205" s="11" t="s">
        <v>191</v>
      </c>
      <c r="C205" s="4" t="s">
        <v>54</v>
      </c>
      <c r="D205" s="4" t="s">
        <v>83</v>
      </c>
      <c r="E205" s="22">
        <f>-'Consolidated data'!E205</f>
        <v>-20780</v>
      </c>
      <c r="F205" s="22">
        <f>-'Consolidated data'!F205</f>
        <v>-21660</v>
      </c>
      <c r="G205" s="22">
        <f>-'Consolidated data'!G205</f>
        <v>-22450</v>
      </c>
      <c r="H205" s="22">
        <f>-'Consolidated data'!H205</f>
        <v>-24970</v>
      </c>
      <c r="I205" s="22">
        <f>-'Consolidated data'!I205</f>
        <v>-25380</v>
      </c>
      <c r="J205" s="22">
        <f>-'Consolidated data'!J205</f>
        <v>-29060</v>
      </c>
      <c r="K205" s="22">
        <f>-'Consolidated data'!K205</f>
        <v>-28500</v>
      </c>
      <c r="L205" s="22">
        <f>-'Consolidated data'!L205</f>
        <v>-27200</v>
      </c>
      <c r="M205" s="22">
        <f>-'Consolidated data'!M205</f>
        <v>-32240</v>
      </c>
      <c r="N205" s="22">
        <f>-'Consolidated data'!N205</f>
        <v>-41280</v>
      </c>
      <c r="O205" s="22">
        <f>-'Consolidated data'!O205</f>
        <v>-39220</v>
      </c>
      <c r="P205" s="22">
        <f>-'Consolidated data'!P205</f>
        <v>-39920</v>
      </c>
      <c r="Q205" s="22">
        <f>-'Consolidated data'!Q205</f>
        <v>-36630</v>
      </c>
      <c r="R205" s="22">
        <f>-'Consolidated data'!R205</f>
        <v>-32210</v>
      </c>
      <c r="S205" s="22">
        <f>-'Consolidated data'!S205</f>
        <v>-30590</v>
      </c>
      <c r="T205" s="22">
        <f>-'Consolidated data'!T205</f>
        <v>-25240</v>
      </c>
      <c r="U205" s="22">
        <f>-'Consolidated data'!U205</f>
        <v>-18030</v>
      </c>
      <c r="V205" s="22">
        <f>-'Consolidated data'!V205</f>
        <v>-20410</v>
      </c>
      <c r="W205" s="22">
        <f>-'Consolidated data'!W205</f>
        <v>-20440</v>
      </c>
      <c r="X205" s="22">
        <f>-'Consolidated data'!X205</f>
        <v>-24170</v>
      </c>
      <c r="Y205" s="22">
        <f>-'Consolidated data'!Y205</f>
        <v>-29140</v>
      </c>
    </row>
    <row r="206" spans="1:25" x14ac:dyDescent="0.15">
      <c r="A206" s="5" t="s">
        <v>86</v>
      </c>
      <c r="B206" s="11" t="s">
        <v>190</v>
      </c>
      <c r="C206" s="16" t="s">
        <v>36</v>
      </c>
      <c r="D206" t="s">
        <v>24</v>
      </c>
      <c r="E206" s="22">
        <v>180</v>
      </c>
      <c r="F206" s="22">
        <v>220</v>
      </c>
      <c r="G206" s="22">
        <v>200</v>
      </c>
      <c r="H206" s="22">
        <v>240</v>
      </c>
      <c r="I206" s="22">
        <v>290</v>
      </c>
      <c r="J206" s="22">
        <v>280</v>
      </c>
      <c r="K206" s="22">
        <v>190</v>
      </c>
      <c r="L206" s="22">
        <v>240</v>
      </c>
      <c r="M206" s="22">
        <v>240</v>
      </c>
      <c r="N206" s="22">
        <v>220</v>
      </c>
      <c r="O206" s="22">
        <v>220</v>
      </c>
      <c r="P206" s="22">
        <v>200</v>
      </c>
      <c r="Q206" s="22">
        <v>200</v>
      </c>
      <c r="R206" s="22">
        <v>140</v>
      </c>
      <c r="S206" s="22">
        <v>160</v>
      </c>
      <c r="T206" s="22">
        <v>130</v>
      </c>
      <c r="U206" s="22">
        <v>80</v>
      </c>
      <c r="V206" s="22">
        <v>180</v>
      </c>
      <c r="W206" s="22">
        <v>130</v>
      </c>
      <c r="X206" s="22">
        <v>140</v>
      </c>
      <c r="Y206" s="22">
        <v>140</v>
      </c>
    </row>
    <row r="207" spans="1:25" x14ac:dyDescent="0.15">
      <c r="A207" s="5" t="s">
        <v>86</v>
      </c>
      <c r="B207" s="11" t="s">
        <v>190</v>
      </c>
      <c r="C207" s="16" t="s">
        <v>36</v>
      </c>
      <c r="D207" t="s">
        <v>25</v>
      </c>
      <c r="E207" s="22">
        <v>190</v>
      </c>
      <c r="F207" s="22">
        <v>230</v>
      </c>
      <c r="G207" s="22">
        <v>260</v>
      </c>
      <c r="H207" s="22">
        <v>270</v>
      </c>
      <c r="I207" s="22">
        <v>310</v>
      </c>
      <c r="J207" s="22">
        <v>270</v>
      </c>
      <c r="K207" s="22">
        <v>150</v>
      </c>
      <c r="L207" s="22">
        <v>190</v>
      </c>
      <c r="M207" s="22">
        <v>160</v>
      </c>
      <c r="N207" s="22">
        <v>110</v>
      </c>
      <c r="O207" s="22">
        <v>120</v>
      </c>
      <c r="P207" s="22">
        <v>130</v>
      </c>
      <c r="Q207" s="22">
        <v>210</v>
      </c>
      <c r="R207" s="22">
        <v>340</v>
      </c>
      <c r="S207" s="22">
        <v>580</v>
      </c>
      <c r="T207" s="22">
        <v>450</v>
      </c>
      <c r="U207" s="22">
        <v>160</v>
      </c>
      <c r="V207" s="22">
        <v>710</v>
      </c>
      <c r="W207" s="22">
        <v>710</v>
      </c>
      <c r="X207" s="58">
        <v>870</v>
      </c>
      <c r="Y207" s="22">
        <v>960</v>
      </c>
    </row>
    <row r="208" spans="1:25" x14ac:dyDescent="0.15">
      <c r="A208" s="5" t="s">
        <v>86</v>
      </c>
      <c r="B208" s="11" t="s">
        <v>190</v>
      </c>
      <c r="C208" s="16" t="s">
        <v>36</v>
      </c>
      <c r="D208" t="s">
        <v>47</v>
      </c>
      <c r="E208" s="22">
        <v>300</v>
      </c>
      <c r="F208" s="22">
        <v>200</v>
      </c>
      <c r="G208" s="22">
        <v>240</v>
      </c>
      <c r="H208" s="22">
        <v>230</v>
      </c>
      <c r="I208" s="22">
        <v>300</v>
      </c>
      <c r="J208" s="22">
        <v>390</v>
      </c>
      <c r="K208" s="22">
        <v>370</v>
      </c>
      <c r="L208" s="22">
        <v>370</v>
      </c>
      <c r="M208" s="22">
        <v>380</v>
      </c>
      <c r="N208" s="22">
        <v>800</v>
      </c>
      <c r="O208" s="22">
        <v>290</v>
      </c>
      <c r="P208" s="22">
        <v>370</v>
      </c>
      <c r="Q208" s="22">
        <v>640</v>
      </c>
      <c r="R208" s="22">
        <v>520</v>
      </c>
      <c r="S208" s="22">
        <v>530</v>
      </c>
      <c r="T208" s="22">
        <v>420</v>
      </c>
      <c r="U208" s="22">
        <v>0</v>
      </c>
      <c r="V208" s="22">
        <v>70</v>
      </c>
      <c r="W208" s="22">
        <v>340</v>
      </c>
      <c r="X208" s="58">
        <v>280</v>
      </c>
      <c r="Y208" s="22">
        <v>250</v>
      </c>
    </row>
    <row r="209" spans="1:25" x14ac:dyDescent="0.15">
      <c r="A209" s="5" t="s">
        <v>86</v>
      </c>
      <c r="B209" s="11" t="s">
        <v>190</v>
      </c>
      <c r="C209" s="16" t="s">
        <v>36</v>
      </c>
      <c r="D209" t="s">
        <v>26</v>
      </c>
      <c r="E209" s="22">
        <v>20</v>
      </c>
      <c r="F209" s="22">
        <v>20</v>
      </c>
      <c r="G209" s="22">
        <v>40</v>
      </c>
      <c r="H209" s="22">
        <v>30</v>
      </c>
      <c r="I209" s="22">
        <v>40</v>
      </c>
      <c r="J209" s="22">
        <v>40</v>
      </c>
      <c r="K209" s="22">
        <v>40</v>
      </c>
      <c r="L209" s="22">
        <v>30</v>
      </c>
      <c r="M209" s="22">
        <v>30</v>
      </c>
      <c r="N209" s="22">
        <v>30</v>
      </c>
      <c r="O209" s="22">
        <v>40</v>
      </c>
      <c r="P209" s="22">
        <v>30</v>
      </c>
      <c r="Q209" s="22">
        <v>30</v>
      </c>
      <c r="R209" s="22">
        <v>50</v>
      </c>
      <c r="S209" s="22">
        <v>40</v>
      </c>
      <c r="T209" s="22">
        <v>60</v>
      </c>
      <c r="U209" s="22">
        <v>20</v>
      </c>
      <c r="V209" s="22">
        <v>40</v>
      </c>
      <c r="W209" s="22">
        <v>60</v>
      </c>
      <c r="X209" s="58">
        <v>40</v>
      </c>
      <c r="Y209" s="22">
        <v>40</v>
      </c>
    </row>
    <row r="210" spans="1:25" x14ac:dyDescent="0.15">
      <c r="A210" s="5" t="s">
        <v>86</v>
      </c>
      <c r="B210" s="11" t="s">
        <v>190</v>
      </c>
      <c r="C210" s="4" t="s">
        <v>27</v>
      </c>
      <c r="D210" s="4" t="s">
        <v>82</v>
      </c>
      <c r="E210" s="23">
        <v>690</v>
      </c>
      <c r="F210" s="23">
        <v>670</v>
      </c>
      <c r="G210" s="23">
        <v>740</v>
      </c>
      <c r="H210" s="23">
        <v>760</v>
      </c>
      <c r="I210" s="23">
        <v>930</v>
      </c>
      <c r="J210" s="23">
        <v>980</v>
      </c>
      <c r="K210" s="23">
        <v>740</v>
      </c>
      <c r="L210" s="23">
        <v>830</v>
      </c>
      <c r="M210" s="23">
        <v>810</v>
      </c>
      <c r="N210" s="23">
        <v>1150</v>
      </c>
      <c r="O210" s="23">
        <v>670</v>
      </c>
      <c r="P210" s="23">
        <v>720</v>
      </c>
      <c r="Q210" s="23">
        <v>1070</v>
      </c>
      <c r="R210" s="23">
        <v>1050</v>
      </c>
      <c r="S210" s="23">
        <v>1300</v>
      </c>
      <c r="T210" s="23">
        <v>1060</v>
      </c>
      <c r="U210" s="23">
        <v>260</v>
      </c>
      <c r="V210" s="23">
        <v>1000</v>
      </c>
      <c r="W210" s="23">
        <v>1240</v>
      </c>
      <c r="X210" s="23">
        <v>1320</v>
      </c>
      <c r="Y210" s="23">
        <v>1390</v>
      </c>
    </row>
    <row r="211" spans="1:25" x14ac:dyDescent="0.15">
      <c r="A211" s="5" t="s">
        <v>86</v>
      </c>
      <c r="B211" s="11" t="s">
        <v>190</v>
      </c>
      <c r="C211" s="16" t="s">
        <v>37</v>
      </c>
      <c r="D211" t="s">
        <v>155</v>
      </c>
      <c r="E211" s="22">
        <v>690</v>
      </c>
      <c r="F211" s="22">
        <v>720</v>
      </c>
      <c r="G211" s="22">
        <v>850</v>
      </c>
      <c r="H211" s="22">
        <v>1010</v>
      </c>
      <c r="I211" s="22">
        <v>1050</v>
      </c>
      <c r="J211" s="22">
        <v>930</v>
      </c>
      <c r="K211" s="22">
        <v>710</v>
      </c>
      <c r="L211" s="22">
        <v>850</v>
      </c>
      <c r="M211" s="22">
        <v>820</v>
      </c>
      <c r="N211" s="22">
        <v>960</v>
      </c>
      <c r="O211" s="22">
        <v>1410</v>
      </c>
      <c r="P211" s="22">
        <v>1280</v>
      </c>
      <c r="Q211" s="22">
        <v>1310</v>
      </c>
      <c r="R211" s="22">
        <v>1600</v>
      </c>
      <c r="S211" s="22">
        <v>1700</v>
      </c>
      <c r="T211" s="22">
        <v>1140</v>
      </c>
      <c r="U211" s="22">
        <v>30</v>
      </c>
      <c r="V211" s="22">
        <v>1320</v>
      </c>
      <c r="W211" s="22">
        <v>2000</v>
      </c>
      <c r="X211" s="58">
        <v>1520</v>
      </c>
      <c r="Y211" s="22">
        <v>710</v>
      </c>
    </row>
    <row r="212" spans="1:25" x14ac:dyDescent="0.15">
      <c r="A212" s="5" t="s">
        <v>86</v>
      </c>
      <c r="B212" s="11" t="s">
        <v>190</v>
      </c>
      <c r="C212" s="16" t="s">
        <v>37</v>
      </c>
      <c r="D212" s="57" t="s">
        <v>48</v>
      </c>
      <c r="E212" s="22">
        <v>30</v>
      </c>
      <c r="F212" s="22">
        <v>50</v>
      </c>
      <c r="G212" s="22">
        <v>90</v>
      </c>
      <c r="H212" s="22">
        <v>80</v>
      </c>
      <c r="I212" s="22">
        <v>170</v>
      </c>
      <c r="J212" s="22">
        <v>80</v>
      </c>
      <c r="K212" s="22">
        <v>40</v>
      </c>
      <c r="L212" s="22">
        <v>40</v>
      </c>
      <c r="M212" s="22">
        <v>30</v>
      </c>
      <c r="N212" s="22">
        <v>30</v>
      </c>
      <c r="O212" s="22">
        <v>30</v>
      </c>
      <c r="P212" s="22">
        <v>30</v>
      </c>
      <c r="Q212" s="22">
        <v>40</v>
      </c>
      <c r="R212" s="22">
        <v>90</v>
      </c>
      <c r="S212" s="22">
        <v>110</v>
      </c>
      <c r="T212" s="22">
        <v>110</v>
      </c>
      <c r="U212" s="22">
        <v>10</v>
      </c>
      <c r="V212" s="22">
        <v>190</v>
      </c>
      <c r="W212" s="22">
        <v>290</v>
      </c>
      <c r="X212" s="58">
        <v>110</v>
      </c>
      <c r="Y212" s="22">
        <v>50</v>
      </c>
    </row>
    <row r="213" spans="1:25" x14ac:dyDescent="0.15">
      <c r="A213" s="5" t="s">
        <v>86</v>
      </c>
      <c r="B213" s="11" t="s">
        <v>190</v>
      </c>
      <c r="C213" s="16" t="s">
        <v>37</v>
      </c>
      <c r="D213" s="57" t="s">
        <v>28</v>
      </c>
      <c r="E213" s="22">
        <v>420</v>
      </c>
      <c r="F213" s="22">
        <v>450</v>
      </c>
      <c r="G213" s="22">
        <v>540</v>
      </c>
      <c r="H213" s="22">
        <v>670</v>
      </c>
      <c r="I213" s="22">
        <v>680</v>
      </c>
      <c r="J213" s="22">
        <v>680</v>
      </c>
      <c r="K213" s="22">
        <v>490</v>
      </c>
      <c r="L213" s="22">
        <v>640</v>
      </c>
      <c r="M213" s="22">
        <v>580</v>
      </c>
      <c r="N213" s="22">
        <v>740</v>
      </c>
      <c r="O213" s="22">
        <v>1120</v>
      </c>
      <c r="P213" s="22">
        <v>970</v>
      </c>
      <c r="Q213" s="22">
        <v>1020</v>
      </c>
      <c r="R213" s="22">
        <v>1230</v>
      </c>
      <c r="S213" s="22">
        <v>1360</v>
      </c>
      <c r="T213" s="22">
        <v>830</v>
      </c>
      <c r="U213" s="22">
        <v>10</v>
      </c>
      <c r="V213" s="22">
        <v>970</v>
      </c>
      <c r="W213" s="22">
        <v>1360</v>
      </c>
      <c r="X213" s="58">
        <v>1140</v>
      </c>
      <c r="Y213" s="22">
        <v>490</v>
      </c>
    </row>
    <row r="214" spans="1:25" x14ac:dyDescent="0.15">
      <c r="A214" s="5" t="s">
        <v>86</v>
      </c>
      <c r="B214" s="11" t="s">
        <v>190</v>
      </c>
      <c r="C214" s="16" t="s">
        <v>37</v>
      </c>
      <c r="D214" s="57" t="s">
        <v>29</v>
      </c>
      <c r="E214" s="22">
        <v>240</v>
      </c>
      <c r="F214" s="22">
        <v>220</v>
      </c>
      <c r="G214" s="22">
        <v>220</v>
      </c>
      <c r="H214" s="22">
        <v>250</v>
      </c>
      <c r="I214" s="22">
        <v>200</v>
      </c>
      <c r="J214" s="22">
        <v>170</v>
      </c>
      <c r="K214" s="22">
        <v>170</v>
      </c>
      <c r="L214" s="22">
        <v>170</v>
      </c>
      <c r="M214" s="22">
        <v>210</v>
      </c>
      <c r="N214" s="22">
        <v>200</v>
      </c>
      <c r="O214" s="22">
        <v>260</v>
      </c>
      <c r="P214" s="22">
        <v>290</v>
      </c>
      <c r="Q214" s="22">
        <v>250</v>
      </c>
      <c r="R214" s="22">
        <v>280</v>
      </c>
      <c r="S214" s="22">
        <v>240</v>
      </c>
      <c r="T214" s="22">
        <v>200</v>
      </c>
      <c r="U214" s="22">
        <v>20</v>
      </c>
      <c r="V214" s="22">
        <v>160</v>
      </c>
      <c r="W214" s="22">
        <v>350</v>
      </c>
      <c r="X214" s="58">
        <v>270</v>
      </c>
      <c r="Y214" s="22">
        <v>170</v>
      </c>
    </row>
    <row r="215" spans="1:25" x14ac:dyDescent="0.15">
      <c r="A215" s="5" t="s">
        <v>86</v>
      </c>
      <c r="B215" s="11" t="s">
        <v>190</v>
      </c>
      <c r="C215" s="16" t="s">
        <v>37</v>
      </c>
      <c r="D215" t="s">
        <v>30</v>
      </c>
      <c r="E215" s="22">
        <v>100</v>
      </c>
      <c r="F215" s="22">
        <v>270</v>
      </c>
      <c r="G215" s="22">
        <v>270</v>
      </c>
      <c r="H215" s="22">
        <v>290</v>
      </c>
      <c r="I215" s="22">
        <v>360</v>
      </c>
      <c r="J215" s="22">
        <v>220</v>
      </c>
      <c r="K215" s="22">
        <v>270</v>
      </c>
      <c r="L215" s="22">
        <v>230</v>
      </c>
      <c r="M215" s="22">
        <v>260</v>
      </c>
      <c r="N215" s="22">
        <v>150</v>
      </c>
      <c r="O215" s="22">
        <v>180</v>
      </c>
      <c r="P215" s="22">
        <v>210</v>
      </c>
      <c r="Q215" s="22">
        <v>190</v>
      </c>
      <c r="R215" s="22">
        <v>200</v>
      </c>
      <c r="S215" s="22">
        <v>320</v>
      </c>
      <c r="T215" s="22">
        <v>130</v>
      </c>
      <c r="U215" s="22">
        <v>60</v>
      </c>
      <c r="V215" s="22">
        <v>210</v>
      </c>
      <c r="W215" s="22">
        <v>390</v>
      </c>
      <c r="X215" s="58">
        <v>400</v>
      </c>
      <c r="Y215" s="22">
        <v>530</v>
      </c>
    </row>
    <row r="216" spans="1:25" x14ac:dyDescent="0.15">
      <c r="A216" s="5" t="s">
        <v>86</v>
      </c>
      <c r="B216" s="11" t="s">
        <v>190</v>
      </c>
      <c r="C216" s="16" t="s">
        <v>37</v>
      </c>
      <c r="D216" t="s">
        <v>31</v>
      </c>
      <c r="E216" s="22">
        <v>50</v>
      </c>
      <c r="F216" s="22">
        <v>60</v>
      </c>
      <c r="G216" s="22">
        <v>70</v>
      </c>
      <c r="H216" s="22">
        <v>90</v>
      </c>
      <c r="I216" s="22">
        <v>110</v>
      </c>
      <c r="J216" s="22">
        <v>140</v>
      </c>
      <c r="K216" s="22">
        <v>150</v>
      </c>
      <c r="L216" s="22">
        <v>380</v>
      </c>
      <c r="M216" s="22">
        <v>450</v>
      </c>
      <c r="N216" s="22">
        <v>460</v>
      </c>
      <c r="O216" s="22">
        <v>510</v>
      </c>
      <c r="P216" s="22">
        <v>480</v>
      </c>
      <c r="Q216" s="22">
        <v>490</v>
      </c>
      <c r="R216" s="22">
        <v>470</v>
      </c>
      <c r="S216" s="22">
        <v>490</v>
      </c>
      <c r="T216" s="22">
        <v>380</v>
      </c>
      <c r="U216" s="22">
        <v>10</v>
      </c>
      <c r="V216" s="22">
        <v>140</v>
      </c>
      <c r="W216" s="22">
        <v>600</v>
      </c>
      <c r="X216" s="58">
        <v>520</v>
      </c>
      <c r="Y216" s="22">
        <v>490</v>
      </c>
    </row>
    <row r="217" spans="1:25" x14ac:dyDescent="0.15">
      <c r="A217" s="5" t="s">
        <v>86</v>
      </c>
      <c r="B217" s="11" t="s">
        <v>190</v>
      </c>
      <c r="C217" s="16" t="s">
        <v>37</v>
      </c>
      <c r="D217" t="s">
        <v>32</v>
      </c>
      <c r="E217" s="22">
        <v>320</v>
      </c>
      <c r="F217" s="22">
        <v>300</v>
      </c>
      <c r="G217" s="22">
        <v>250</v>
      </c>
      <c r="H217" s="22">
        <v>390</v>
      </c>
      <c r="I217" s="22">
        <v>340</v>
      </c>
      <c r="J217" s="22">
        <v>300</v>
      </c>
      <c r="K217" s="22">
        <v>280</v>
      </c>
      <c r="L217" s="22">
        <v>280</v>
      </c>
      <c r="M217" s="22">
        <v>310</v>
      </c>
      <c r="N217" s="22">
        <v>290</v>
      </c>
      <c r="O217" s="22">
        <v>350</v>
      </c>
      <c r="P217" s="22">
        <v>420</v>
      </c>
      <c r="Q217" s="22">
        <v>520</v>
      </c>
      <c r="R217" s="22">
        <v>590</v>
      </c>
      <c r="S217" s="22">
        <v>740</v>
      </c>
      <c r="T217" s="22">
        <v>1080</v>
      </c>
      <c r="U217" s="22">
        <v>70</v>
      </c>
      <c r="V217" s="22">
        <v>460</v>
      </c>
      <c r="W217" s="22">
        <v>890</v>
      </c>
      <c r="X217" s="58">
        <v>780</v>
      </c>
      <c r="Y217" s="22">
        <v>530</v>
      </c>
    </row>
    <row r="218" spans="1:25" x14ac:dyDescent="0.15">
      <c r="A218" s="5" t="s">
        <v>86</v>
      </c>
      <c r="B218" s="11" t="s">
        <v>190</v>
      </c>
      <c r="C218" s="16" t="s">
        <v>37</v>
      </c>
      <c r="D218" t="s">
        <v>33</v>
      </c>
      <c r="E218" s="22">
        <v>120</v>
      </c>
      <c r="F218" s="22">
        <v>70</v>
      </c>
      <c r="G218" s="22">
        <v>30</v>
      </c>
      <c r="H218" s="22">
        <v>40</v>
      </c>
      <c r="I218" s="22">
        <v>40</v>
      </c>
      <c r="J218" s="22">
        <v>50</v>
      </c>
      <c r="K218" s="22">
        <v>50</v>
      </c>
      <c r="L218" s="22">
        <v>30</v>
      </c>
      <c r="M218" s="22">
        <v>60</v>
      </c>
      <c r="N218" s="22">
        <v>50</v>
      </c>
      <c r="O218" s="22">
        <v>50</v>
      </c>
      <c r="P218" s="22">
        <v>60</v>
      </c>
      <c r="Q218" s="22">
        <v>60</v>
      </c>
      <c r="R218" s="22">
        <v>150</v>
      </c>
      <c r="S218" s="22">
        <v>220</v>
      </c>
      <c r="T218" s="22">
        <v>1350</v>
      </c>
      <c r="U218" s="22">
        <v>620</v>
      </c>
      <c r="V218" s="22">
        <v>1470</v>
      </c>
      <c r="W218" s="22">
        <v>1270</v>
      </c>
      <c r="X218" s="58">
        <v>840</v>
      </c>
      <c r="Y218" s="22">
        <v>620</v>
      </c>
    </row>
    <row r="219" spans="1:25" x14ac:dyDescent="0.15">
      <c r="A219" s="5" t="s">
        <v>86</v>
      </c>
      <c r="B219" s="11" t="s">
        <v>190</v>
      </c>
      <c r="C219" s="4" t="s">
        <v>34</v>
      </c>
      <c r="D219" s="4" t="s">
        <v>82</v>
      </c>
      <c r="E219" s="23">
        <v>1280</v>
      </c>
      <c r="F219" s="23">
        <v>1410</v>
      </c>
      <c r="G219" s="23">
        <v>1470</v>
      </c>
      <c r="H219" s="23">
        <v>1810</v>
      </c>
      <c r="I219" s="23">
        <v>1900</v>
      </c>
      <c r="J219" s="23">
        <v>1640</v>
      </c>
      <c r="K219" s="23">
        <v>1450</v>
      </c>
      <c r="L219" s="23">
        <v>1770</v>
      </c>
      <c r="M219" s="23">
        <v>1900</v>
      </c>
      <c r="N219" s="23">
        <v>1920</v>
      </c>
      <c r="O219" s="23">
        <v>2500</v>
      </c>
      <c r="P219" s="23">
        <v>2440</v>
      </c>
      <c r="Q219" s="23">
        <v>2560</v>
      </c>
      <c r="R219" s="23">
        <v>3000</v>
      </c>
      <c r="S219" s="23">
        <v>3470</v>
      </c>
      <c r="T219" s="23">
        <v>4070</v>
      </c>
      <c r="U219" s="23">
        <v>790</v>
      </c>
      <c r="V219" s="23">
        <v>3610</v>
      </c>
      <c r="W219" s="23">
        <v>5140</v>
      </c>
      <c r="X219" s="23">
        <v>4070</v>
      </c>
      <c r="Y219" s="23">
        <v>2880</v>
      </c>
    </row>
    <row r="220" spans="1:25" x14ac:dyDescent="0.15">
      <c r="A220" s="5" t="s">
        <v>86</v>
      </c>
      <c r="B220" s="11" t="s">
        <v>190</v>
      </c>
      <c r="C220" s="5" t="s">
        <v>55</v>
      </c>
      <c r="D220" s="5" t="s">
        <v>55</v>
      </c>
      <c r="E220" s="22">
        <v>170</v>
      </c>
      <c r="F220" s="22">
        <v>190</v>
      </c>
      <c r="G220" s="22">
        <v>190</v>
      </c>
      <c r="H220" s="22">
        <v>240</v>
      </c>
      <c r="I220" s="22">
        <v>260</v>
      </c>
      <c r="J220" s="22">
        <v>250</v>
      </c>
      <c r="K220" s="22">
        <v>250</v>
      </c>
      <c r="L220" s="22">
        <v>250</v>
      </c>
      <c r="M220" s="22">
        <v>230</v>
      </c>
      <c r="N220" s="22">
        <v>160</v>
      </c>
      <c r="O220" s="22">
        <v>170</v>
      </c>
      <c r="P220" s="22">
        <v>170</v>
      </c>
      <c r="Q220" s="22">
        <v>170</v>
      </c>
      <c r="R220" s="22">
        <v>150</v>
      </c>
      <c r="S220" s="22">
        <v>140</v>
      </c>
      <c r="T220" s="22">
        <v>140</v>
      </c>
      <c r="U220" s="22">
        <v>70</v>
      </c>
      <c r="V220" s="22">
        <v>140</v>
      </c>
      <c r="W220" s="22">
        <v>200</v>
      </c>
      <c r="X220" s="58">
        <v>290</v>
      </c>
      <c r="Y220" s="22">
        <v>340</v>
      </c>
    </row>
    <row r="221" spans="1:25" x14ac:dyDescent="0.15">
      <c r="A221" s="5" t="s">
        <v>86</v>
      </c>
      <c r="B221" s="11" t="s">
        <v>190</v>
      </c>
      <c r="C221" s="5" t="s">
        <v>35</v>
      </c>
      <c r="D221" s="5" t="s">
        <v>35</v>
      </c>
      <c r="E221" s="22">
        <v>970</v>
      </c>
      <c r="F221" s="22">
        <v>1010</v>
      </c>
      <c r="G221" s="22">
        <v>940</v>
      </c>
      <c r="H221" s="22">
        <v>1010</v>
      </c>
      <c r="I221" s="22">
        <v>1100</v>
      </c>
      <c r="J221" s="22">
        <v>1030</v>
      </c>
      <c r="K221" s="22">
        <v>950</v>
      </c>
      <c r="L221" s="22">
        <v>850</v>
      </c>
      <c r="M221" s="22">
        <v>850</v>
      </c>
      <c r="N221" s="22">
        <v>930</v>
      </c>
      <c r="O221" s="22">
        <v>850</v>
      </c>
      <c r="P221" s="22">
        <v>810</v>
      </c>
      <c r="Q221" s="22">
        <v>870</v>
      </c>
      <c r="R221" s="22">
        <v>880</v>
      </c>
      <c r="S221" s="22">
        <v>930</v>
      </c>
      <c r="T221" s="22">
        <v>1210</v>
      </c>
      <c r="U221" s="22">
        <v>480</v>
      </c>
      <c r="V221" s="22">
        <v>610</v>
      </c>
      <c r="W221" s="22">
        <v>650</v>
      </c>
      <c r="X221" s="58">
        <v>590</v>
      </c>
      <c r="Y221" s="22">
        <v>700</v>
      </c>
    </row>
    <row r="222" spans="1:25" x14ac:dyDescent="0.15">
      <c r="A222" s="5" t="s">
        <v>86</v>
      </c>
      <c r="B222" s="11" t="s">
        <v>190</v>
      </c>
      <c r="C222" s="4" t="s">
        <v>54</v>
      </c>
      <c r="D222" s="4" t="s">
        <v>83</v>
      </c>
      <c r="E222" s="23">
        <v>3170</v>
      </c>
      <c r="F222" s="23">
        <v>3400</v>
      </c>
      <c r="G222" s="23">
        <v>3440</v>
      </c>
      <c r="H222" s="23">
        <v>3900</v>
      </c>
      <c r="I222" s="23">
        <v>4290</v>
      </c>
      <c r="J222" s="23">
        <v>4010</v>
      </c>
      <c r="K222" s="23">
        <v>3470</v>
      </c>
      <c r="L222" s="23">
        <v>3780</v>
      </c>
      <c r="M222" s="23">
        <v>3920</v>
      </c>
      <c r="N222" s="23">
        <v>4190</v>
      </c>
      <c r="O222" s="23">
        <v>4210</v>
      </c>
      <c r="P222" s="23">
        <v>4210</v>
      </c>
      <c r="Q222" s="23">
        <v>4700</v>
      </c>
      <c r="R222" s="23">
        <v>5110</v>
      </c>
      <c r="S222" s="23">
        <v>5880</v>
      </c>
      <c r="T222" s="23">
        <v>6510</v>
      </c>
      <c r="U222" s="23">
        <v>1610</v>
      </c>
      <c r="V222" s="23">
        <v>5380</v>
      </c>
      <c r="W222" s="23">
        <v>7240</v>
      </c>
      <c r="X222" s="23">
        <v>6270</v>
      </c>
      <c r="Y222" s="23">
        <v>5320</v>
      </c>
    </row>
    <row r="223" spans="1:25" x14ac:dyDescent="0.15">
      <c r="A223" s="5" t="s">
        <v>86</v>
      </c>
      <c r="B223" s="11" t="s">
        <v>191</v>
      </c>
      <c r="C223" s="16" t="s">
        <v>36</v>
      </c>
      <c r="D223" t="s">
        <v>24</v>
      </c>
      <c r="E223" s="22">
        <f>-'Consolidated data'!E223</f>
        <v>-40</v>
      </c>
      <c r="F223" s="22">
        <f>-'Consolidated data'!F223</f>
        <v>-50</v>
      </c>
      <c r="G223" s="22">
        <f>-'Consolidated data'!G223</f>
        <v>-40</v>
      </c>
      <c r="H223" s="22">
        <f>-'Consolidated data'!H223</f>
        <v>-40</v>
      </c>
      <c r="I223" s="22">
        <f>-'Consolidated data'!I223</f>
        <v>-40</v>
      </c>
      <c r="J223" s="22">
        <f>-'Consolidated data'!J223</f>
        <v>-50</v>
      </c>
      <c r="K223" s="22">
        <f>-'Consolidated data'!K223</f>
        <v>-70</v>
      </c>
      <c r="L223" s="22">
        <f>-'Consolidated data'!L223</f>
        <v>-50</v>
      </c>
      <c r="M223" s="22">
        <f>-'Consolidated data'!M223</f>
        <v>-40</v>
      </c>
      <c r="N223" s="22">
        <f>-'Consolidated data'!N223</f>
        <v>-50</v>
      </c>
      <c r="O223" s="22">
        <f>-'Consolidated data'!O223</f>
        <v>-50</v>
      </c>
      <c r="P223" s="22">
        <f>-'Consolidated data'!P223</f>
        <v>-40</v>
      </c>
      <c r="Q223" s="22">
        <f>-'Consolidated data'!Q223</f>
        <v>-40</v>
      </c>
      <c r="R223" s="22">
        <f>-'Consolidated data'!R223</f>
        <v>-40</v>
      </c>
      <c r="S223" s="22">
        <f>-'Consolidated data'!S223</f>
        <v>-40</v>
      </c>
      <c r="T223" s="22">
        <f>-'Consolidated data'!T223</f>
        <v>-30</v>
      </c>
      <c r="U223" s="22">
        <f>-'Consolidated data'!U223</f>
        <v>-30</v>
      </c>
      <c r="V223" s="22">
        <f>-'Consolidated data'!V223</f>
        <v>-60</v>
      </c>
      <c r="W223" s="22">
        <f>-'Consolidated data'!W223</f>
        <v>-40</v>
      </c>
      <c r="X223" s="22">
        <f>-'Consolidated data'!X223</f>
        <v>-30</v>
      </c>
      <c r="Y223" s="22">
        <f>-'Consolidated data'!Y223</f>
        <v>-50</v>
      </c>
    </row>
    <row r="224" spans="1:25" x14ac:dyDescent="0.15">
      <c r="A224" s="5" t="s">
        <v>86</v>
      </c>
      <c r="B224" s="11" t="s">
        <v>191</v>
      </c>
      <c r="C224" s="16" t="s">
        <v>36</v>
      </c>
      <c r="D224" t="s">
        <v>25</v>
      </c>
      <c r="E224" s="22">
        <f>-'Consolidated data'!E224</f>
        <v>-30</v>
      </c>
      <c r="F224" s="22">
        <f>-'Consolidated data'!F224</f>
        <v>-30</v>
      </c>
      <c r="G224" s="22">
        <f>-'Consolidated data'!G224</f>
        <v>-40</v>
      </c>
      <c r="H224" s="22">
        <f>-'Consolidated data'!H224</f>
        <v>-40</v>
      </c>
      <c r="I224" s="22">
        <f>-'Consolidated data'!I224</f>
        <v>-50</v>
      </c>
      <c r="J224" s="22">
        <f>-'Consolidated data'!J224</f>
        <v>-60</v>
      </c>
      <c r="K224" s="22">
        <f>-'Consolidated data'!K224</f>
        <v>-70</v>
      </c>
      <c r="L224" s="22">
        <f>-'Consolidated data'!L224</f>
        <v>-80</v>
      </c>
      <c r="M224" s="22">
        <f>-'Consolidated data'!M224</f>
        <v>-60</v>
      </c>
      <c r="N224" s="22">
        <f>-'Consolidated data'!N224</f>
        <v>-60</v>
      </c>
      <c r="O224" s="22">
        <f>-'Consolidated data'!O224</f>
        <v>-60</v>
      </c>
      <c r="P224" s="22">
        <f>-'Consolidated data'!P224</f>
        <v>-50</v>
      </c>
      <c r="Q224" s="22">
        <f>-'Consolidated data'!Q224</f>
        <v>-50</v>
      </c>
      <c r="R224" s="22">
        <f>-'Consolidated data'!R224</f>
        <v>-60</v>
      </c>
      <c r="S224" s="22">
        <f>-'Consolidated data'!S224</f>
        <v>-110</v>
      </c>
      <c r="T224" s="22">
        <f>-'Consolidated data'!T224</f>
        <v>-230</v>
      </c>
      <c r="U224" s="22">
        <f>-'Consolidated data'!U224</f>
        <v>-130</v>
      </c>
      <c r="V224" s="22">
        <f>-'Consolidated data'!V224</f>
        <v>-150</v>
      </c>
      <c r="W224" s="22">
        <f>-'Consolidated data'!W224</f>
        <v>-120</v>
      </c>
      <c r="X224" s="22">
        <f>-'Consolidated data'!X224</f>
        <v>-110</v>
      </c>
      <c r="Y224" s="22">
        <f>-'Consolidated data'!Y224</f>
        <v>-170</v>
      </c>
    </row>
    <row r="225" spans="1:25" x14ac:dyDescent="0.15">
      <c r="A225" s="5" t="s">
        <v>86</v>
      </c>
      <c r="B225" s="11" t="s">
        <v>191</v>
      </c>
      <c r="C225" s="16" t="s">
        <v>36</v>
      </c>
      <c r="D225" t="s">
        <v>47</v>
      </c>
      <c r="E225" s="22">
        <f>-'Consolidated data'!E225</f>
        <v>0</v>
      </c>
      <c r="F225" s="22">
        <f>-'Consolidated data'!F225</f>
        <v>0</v>
      </c>
      <c r="G225" s="22">
        <f>-'Consolidated data'!G225</f>
        <v>0</v>
      </c>
      <c r="H225" s="22">
        <f>-'Consolidated data'!H225</f>
        <v>-10</v>
      </c>
      <c r="I225" s="22">
        <f>-'Consolidated data'!I225</f>
        <v>0</v>
      </c>
      <c r="J225" s="22">
        <f>-'Consolidated data'!J225</f>
        <v>0</v>
      </c>
      <c r="K225" s="22">
        <f>-'Consolidated data'!K225</f>
        <v>0</v>
      </c>
      <c r="L225" s="22">
        <f>-'Consolidated data'!L225</f>
        <v>0</v>
      </c>
      <c r="M225" s="22">
        <f>-'Consolidated data'!M225</f>
        <v>0</v>
      </c>
      <c r="N225" s="22">
        <f>-'Consolidated data'!N225</f>
        <v>0</v>
      </c>
      <c r="O225" s="22">
        <f>-'Consolidated data'!O225</f>
        <v>0</v>
      </c>
      <c r="P225" s="22">
        <f>-'Consolidated data'!P225</f>
        <v>0</v>
      </c>
      <c r="Q225" s="22">
        <f>-'Consolidated data'!Q225</f>
        <v>0</v>
      </c>
      <c r="R225" s="22">
        <f>-'Consolidated data'!R225</f>
        <v>0</v>
      </c>
      <c r="S225" s="22">
        <f>-'Consolidated data'!S225</f>
        <v>0</v>
      </c>
      <c r="T225" s="22">
        <f>-'Consolidated data'!T225</f>
        <v>0</v>
      </c>
      <c r="U225" s="22">
        <f>-'Consolidated data'!U225</f>
        <v>0</v>
      </c>
      <c r="V225" s="22">
        <f>-'Consolidated data'!V225</f>
        <v>0</v>
      </c>
      <c r="W225" s="22">
        <f>-'Consolidated data'!W225</f>
        <v>0</v>
      </c>
      <c r="X225" s="22">
        <f>-'Consolidated data'!X225</f>
        <v>0</v>
      </c>
      <c r="Y225" s="22">
        <f>-'Consolidated data'!Y225</f>
        <v>0</v>
      </c>
    </row>
    <row r="226" spans="1:25" x14ac:dyDescent="0.15">
      <c r="A226" s="5" t="s">
        <v>86</v>
      </c>
      <c r="B226" s="11" t="s">
        <v>191</v>
      </c>
      <c r="C226" s="16" t="s">
        <v>36</v>
      </c>
      <c r="D226" t="s">
        <v>26</v>
      </c>
      <c r="E226" s="22">
        <f>-'Consolidated data'!E226</f>
        <v>-50</v>
      </c>
      <c r="F226" s="22">
        <f>-'Consolidated data'!F226</f>
        <v>-50</v>
      </c>
      <c r="G226" s="22">
        <f>-'Consolidated data'!G226</f>
        <v>-40</v>
      </c>
      <c r="H226" s="22">
        <f>-'Consolidated data'!H226</f>
        <v>-40</v>
      </c>
      <c r="I226" s="22">
        <f>-'Consolidated data'!I226</f>
        <v>-30</v>
      </c>
      <c r="J226" s="22">
        <f>-'Consolidated data'!J226</f>
        <v>-50</v>
      </c>
      <c r="K226" s="22">
        <f>-'Consolidated data'!K226</f>
        <v>-50</v>
      </c>
      <c r="L226" s="22">
        <f>-'Consolidated data'!L226</f>
        <v>-60</v>
      </c>
      <c r="M226" s="22">
        <f>-'Consolidated data'!M226</f>
        <v>-30</v>
      </c>
      <c r="N226" s="22">
        <f>-'Consolidated data'!N226</f>
        <v>-50</v>
      </c>
      <c r="O226" s="22">
        <f>-'Consolidated data'!O226</f>
        <v>-40</v>
      </c>
      <c r="P226" s="22">
        <f>-'Consolidated data'!P226</f>
        <v>-50</v>
      </c>
      <c r="Q226" s="22">
        <f>-'Consolidated data'!Q226</f>
        <v>-40</v>
      </c>
      <c r="R226" s="22">
        <f>-'Consolidated data'!R226</f>
        <v>-50</v>
      </c>
      <c r="S226" s="22">
        <f>-'Consolidated data'!S226</f>
        <v>-50</v>
      </c>
      <c r="T226" s="22">
        <f>-'Consolidated data'!T226</f>
        <v>-50</v>
      </c>
      <c r="U226" s="22">
        <f>-'Consolidated data'!U226</f>
        <v>-30</v>
      </c>
      <c r="V226" s="22">
        <f>-'Consolidated data'!V226</f>
        <v>-70</v>
      </c>
      <c r="W226" s="22">
        <f>-'Consolidated data'!W226</f>
        <v>-70</v>
      </c>
      <c r="X226" s="22">
        <f>-'Consolidated data'!X226</f>
        <v>-40</v>
      </c>
      <c r="Y226" s="22">
        <f>-'Consolidated data'!Y226</f>
        <v>-60</v>
      </c>
    </row>
    <row r="227" spans="1:25" x14ac:dyDescent="0.15">
      <c r="A227" s="5" t="s">
        <v>86</v>
      </c>
      <c r="B227" s="11" t="s">
        <v>191</v>
      </c>
      <c r="C227" s="4" t="s">
        <v>27</v>
      </c>
      <c r="D227" s="4" t="s">
        <v>150</v>
      </c>
      <c r="E227" s="22">
        <f>-'Consolidated data'!E227</f>
        <v>-120</v>
      </c>
      <c r="F227" s="22">
        <f>-'Consolidated data'!F227</f>
        <v>-130</v>
      </c>
      <c r="G227" s="22">
        <f>-'Consolidated data'!G227</f>
        <v>-110</v>
      </c>
      <c r="H227" s="22">
        <f>-'Consolidated data'!H227</f>
        <v>-120</v>
      </c>
      <c r="I227" s="22">
        <f>-'Consolidated data'!I227</f>
        <v>-120</v>
      </c>
      <c r="J227" s="22">
        <f>-'Consolidated data'!J227</f>
        <v>-160</v>
      </c>
      <c r="K227" s="22">
        <f>-'Consolidated data'!K227</f>
        <v>-180</v>
      </c>
      <c r="L227" s="22">
        <f>-'Consolidated data'!L227</f>
        <v>-180</v>
      </c>
      <c r="M227" s="22">
        <f>-'Consolidated data'!M227</f>
        <v>-140</v>
      </c>
      <c r="N227" s="22">
        <f>-'Consolidated data'!N227</f>
        <v>-160</v>
      </c>
      <c r="O227" s="22">
        <f>-'Consolidated data'!O227</f>
        <v>-150</v>
      </c>
      <c r="P227" s="22">
        <f>-'Consolidated data'!P227</f>
        <v>-140</v>
      </c>
      <c r="Q227" s="22">
        <f>-'Consolidated data'!Q227</f>
        <v>-130</v>
      </c>
      <c r="R227" s="22">
        <f>-'Consolidated data'!R227</f>
        <v>-160</v>
      </c>
      <c r="S227" s="22">
        <f>-'Consolidated data'!S227</f>
        <v>-190</v>
      </c>
      <c r="T227" s="22">
        <f>-'Consolidated data'!T227</f>
        <v>-320</v>
      </c>
      <c r="U227" s="22">
        <f>-'Consolidated data'!U227</f>
        <v>-190</v>
      </c>
      <c r="V227" s="22">
        <f>-'Consolidated data'!V227</f>
        <v>-280</v>
      </c>
      <c r="W227" s="22">
        <f>-'Consolidated data'!W227</f>
        <v>-240</v>
      </c>
      <c r="X227" s="22">
        <f>-'Consolidated data'!X227</f>
        <v>-190</v>
      </c>
      <c r="Y227" s="22">
        <f>-'Consolidated data'!Y227</f>
        <v>-280</v>
      </c>
    </row>
    <row r="228" spans="1:25" x14ac:dyDescent="0.15">
      <c r="A228" s="5" t="s">
        <v>86</v>
      </c>
      <c r="B228" s="11" t="s">
        <v>191</v>
      </c>
      <c r="C228" s="16" t="s">
        <v>37</v>
      </c>
      <c r="D228" t="s">
        <v>155</v>
      </c>
      <c r="E228" s="22">
        <f>-'Consolidated data'!E228</f>
        <v>-210</v>
      </c>
      <c r="F228" s="22">
        <f>-'Consolidated data'!F228</f>
        <v>-280</v>
      </c>
      <c r="G228" s="22">
        <f>-'Consolidated data'!G228</f>
        <v>-290</v>
      </c>
      <c r="H228" s="22">
        <f>-'Consolidated data'!H228</f>
        <v>-310</v>
      </c>
      <c r="I228" s="22">
        <f>-'Consolidated data'!I228</f>
        <v>-330</v>
      </c>
      <c r="J228" s="22">
        <f>-'Consolidated data'!J228</f>
        <v>-440</v>
      </c>
      <c r="K228" s="22">
        <f>-'Consolidated data'!K228</f>
        <v>-490</v>
      </c>
      <c r="L228" s="22">
        <f>-'Consolidated data'!L228</f>
        <v>-490</v>
      </c>
      <c r="M228" s="22">
        <f>-'Consolidated data'!M228</f>
        <v>-500</v>
      </c>
      <c r="N228" s="22">
        <f>-'Consolidated data'!N228</f>
        <v>-480</v>
      </c>
      <c r="O228" s="22">
        <f>-'Consolidated data'!O228</f>
        <v>-540</v>
      </c>
      <c r="P228" s="22">
        <f>-'Consolidated data'!P228</f>
        <v>-380</v>
      </c>
      <c r="Q228" s="22">
        <f>-'Consolidated data'!Q228</f>
        <v>-380</v>
      </c>
      <c r="R228" s="22">
        <f>-'Consolidated data'!R228</f>
        <v>-410</v>
      </c>
      <c r="S228" s="22">
        <f>-'Consolidated data'!S228</f>
        <v>-550</v>
      </c>
      <c r="T228" s="22">
        <f>-'Consolidated data'!T228</f>
        <v>-990</v>
      </c>
      <c r="U228" s="22">
        <f>-'Consolidated data'!U228</f>
        <v>-370</v>
      </c>
      <c r="V228" s="22">
        <f>-'Consolidated data'!V228</f>
        <v>-210</v>
      </c>
      <c r="W228" s="22">
        <f>-'Consolidated data'!W228</f>
        <v>-130</v>
      </c>
      <c r="X228" s="22">
        <f>-'Consolidated data'!X228</f>
        <v>-170</v>
      </c>
      <c r="Y228" s="22">
        <f>-'Consolidated data'!Y228</f>
        <v>-190</v>
      </c>
    </row>
    <row r="229" spans="1:25" x14ac:dyDescent="0.15">
      <c r="A229" s="5" t="s">
        <v>86</v>
      </c>
      <c r="B229" s="11" t="s">
        <v>191</v>
      </c>
      <c r="C229" s="16" t="s">
        <v>37</v>
      </c>
      <c r="D229" s="57" t="s">
        <v>48</v>
      </c>
      <c r="E229" s="22">
        <f>-'Consolidated data'!E229</f>
        <v>-30</v>
      </c>
      <c r="F229" s="22">
        <f>-'Consolidated data'!F229</f>
        <v>-30</v>
      </c>
      <c r="G229" s="22">
        <f>-'Consolidated data'!G229</f>
        <v>-40</v>
      </c>
      <c r="H229" s="22">
        <f>-'Consolidated data'!H229</f>
        <v>-30</v>
      </c>
      <c r="I229" s="22">
        <f>-'Consolidated data'!I229</f>
        <v>-20</v>
      </c>
      <c r="J229" s="22">
        <f>-'Consolidated data'!J229</f>
        <v>-50</v>
      </c>
      <c r="K229" s="22">
        <f>-'Consolidated data'!K229</f>
        <v>-50</v>
      </c>
      <c r="L229" s="22">
        <f>-'Consolidated data'!L229</f>
        <v>-40</v>
      </c>
      <c r="M229" s="22">
        <f>-'Consolidated data'!M229</f>
        <v>-20</v>
      </c>
      <c r="N229" s="22">
        <f>-'Consolidated data'!N229</f>
        <v>-20</v>
      </c>
      <c r="O229" s="22">
        <f>-'Consolidated data'!O229</f>
        <v>-20</v>
      </c>
      <c r="P229" s="22">
        <f>-'Consolidated data'!P229</f>
        <v>-20</v>
      </c>
      <c r="Q229" s="22">
        <f>-'Consolidated data'!Q229</f>
        <v>-20</v>
      </c>
      <c r="R229" s="22">
        <f>-'Consolidated data'!R229</f>
        <v>-30</v>
      </c>
      <c r="S229" s="22">
        <f>-'Consolidated data'!S229</f>
        <v>-50</v>
      </c>
      <c r="T229" s="22">
        <f>-'Consolidated data'!T229</f>
        <v>-120</v>
      </c>
      <c r="U229" s="22">
        <f>-'Consolidated data'!U229</f>
        <v>-70</v>
      </c>
      <c r="V229" s="22">
        <f>-'Consolidated data'!V229</f>
        <v>-60</v>
      </c>
      <c r="W229" s="22">
        <f>-'Consolidated data'!W229</f>
        <v>-30</v>
      </c>
      <c r="X229" s="22">
        <f>-'Consolidated data'!X229</f>
        <v>-40</v>
      </c>
      <c r="Y229" s="22">
        <f>-'Consolidated data'!Y229</f>
        <v>-50</v>
      </c>
    </row>
    <row r="230" spans="1:25" x14ac:dyDescent="0.15">
      <c r="A230" s="5" t="s">
        <v>86</v>
      </c>
      <c r="B230" s="11" t="s">
        <v>191</v>
      </c>
      <c r="C230" s="16" t="s">
        <v>37</v>
      </c>
      <c r="D230" s="57" t="s">
        <v>28</v>
      </c>
      <c r="E230" s="22">
        <f>-'Consolidated data'!E230</f>
        <v>-100</v>
      </c>
      <c r="F230" s="22">
        <f>-'Consolidated data'!F230</f>
        <v>-170</v>
      </c>
      <c r="G230" s="22">
        <f>-'Consolidated data'!G230</f>
        <v>-170</v>
      </c>
      <c r="H230" s="22">
        <f>-'Consolidated data'!H230</f>
        <v>-210</v>
      </c>
      <c r="I230" s="22">
        <f>-'Consolidated data'!I230</f>
        <v>-220</v>
      </c>
      <c r="J230" s="22">
        <f>-'Consolidated data'!J230</f>
        <v>-290</v>
      </c>
      <c r="K230" s="22">
        <f>-'Consolidated data'!K230</f>
        <v>-340</v>
      </c>
      <c r="L230" s="22">
        <f>-'Consolidated data'!L230</f>
        <v>-360</v>
      </c>
      <c r="M230" s="22">
        <f>-'Consolidated data'!M230</f>
        <v>-390</v>
      </c>
      <c r="N230" s="22">
        <f>-'Consolidated data'!N230</f>
        <v>-380</v>
      </c>
      <c r="O230" s="22">
        <f>-'Consolidated data'!O230</f>
        <v>-410</v>
      </c>
      <c r="P230" s="22">
        <f>-'Consolidated data'!P230</f>
        <v>-260</v>
      </c>
      <c r="Q230" s="22">
        <f>-'Consolidated data'!Q230</f>
        <v>-250</v>
      </c>
      <c r="R230" s="22">
        <f>-'Consolidated data'!R230</f>
        <v>-290</v>
      </c>
      <c r="S230" s="22">
        <f>-'Consolidated data'!S230</f>
        <v>-360</v>
      </c>
      <c r="T230" s="22">
        <f>-'Consolidated data'!T230</f>
        <v>-690</v>
      </c>
      <c r="U230" s="22">
        <f>-'Consolidated data'!U230</f>
        <v>-220</v>
      </c>
      <c r="V230" s="22">
        <f>-'Consolidated data'!V230</f>
        <v>-80</v>
      </c>
      <c r="W230" s="22">
        <f>-'Consolidated data'!W230</f>
        <v>-60</v>
      </c>
      <c r="X230" s="22">
        <f>-'Consolidated data'!X230</f>
        <v>-80</v>
      </c>
      <c r="Y230" s="22">
        <f>-'Consolidated data'!Y230</f>
        <v>-80</v>
      </c>
    </row>
    <row r="231" spans="1:25" x14ac:dyDescent="0.15">
      <c r="A231" s="5" t="s">
        <v>86</v>
      </c>
      <c r="B231" s="11" t="s">
        <v>191</v>
      </c>
      <c r="C231" s="16" t="s">
        <v>37</v>
      </c>
      <c r="D231" s="57" t="s">
        <v>29</v>
      </c>
      <c r="E231" s="22">
        <f>-'Consolidated data'!E231</f>
        <v>-70</v>
      </c>
      <c r="F231" s="22">
        <f>-'Consolidated data'!F231</f>
        <v>-70</v>
      </c>
      <c r="G231" s="22">
        <f>-'Consolidated data'!G231</f>
        <v>-90</v>
      </c>
      <c r="H231" s="22">
        <f>-'Consolidated data'!H231</f>
        <v>-70</v>
      </c>
      <c r="I231" s="22">
        <f>-'Consolidated data'!I231</f>
        <v>-90</v>
      </c>
      <c r="J231" s="22">
        <f>-'Consolidated data'!J231</f>
        <v>-100</v>
      </c>
      <c r="K231" s="22">
        <f>-'Consolidated data'!K231</f>
        <v>-100</v>
      </c>
      <c r="L231" s="22">
        <f>-'Consolidated data'!L231</f>
        <v>-90</v>
      </c>
      <c r="M231" s="22">
        <f>-'Consolidated data'!M231</f>
        <v>-90</v>
      </c>
      <c r="N231" s="22">
        <f>-'Consolidated data'!N231</f>
        <v>-80</v>
      </c>
      <c r="O231" s="22">
        <f>-'Consolidated data'!O231</f>
        <v>-110</v>
      </c>
      <c r="P231" s="22">
        <f>-'Consolidated data'!P231</f>
        <v>-100</v>
      </c>
      <c r="Q231" s="22">
        <f>-'Consolidated data'!Q231</f>
        <v>-110</v>
      </c>
      <c r="R231" s="22">
        <f>-'Consolidated data'!R231</f>
        <v>-90</v>
      </c>
      <c r="S231" s="22">
        <f>-'Consolidated data'!S231</f>
        <v>-140</v>
      </c>
      <c r="T231" s="22">
        <f>-'Consolidated data'!T231</f>
        <v>-180</v>
      </c>
      <c r="U231" s="22">
        <f>-'Consolidated data'!U231</f>
        <v>-80</v>
      </c>
      <c r="V231" s="22">
        <f>-'Consolidated data'!V231</f>
        <v>-70</v>
      </c>
      <c r="W231" s="22">
        <f>-'Consolidated data'!W231</f>
        <v>-40</v>
      </c>
      <c r="X231" s="22">
        <f>-'Consolidated data'!X231</f>
        <v>-50</v>
      </c>
      <c r="Y231" s="22">
        <f>-'Consolidated data'!Y231</f>
        <v>-50</v>
      </c>
    </row>
    <row r="232" spans="1:25" x14ac:dyDescent="0.15">
      <c r="A232" s="5" t="s">
        <v>86</v>
      </c>
      <c r="B232" s="11" t="s">
        <v>191</v>
      </c>
      <c r="C232" s="16" t="s">
        <v>37</v>
      </c>
      <c r="D232" t="s">
        <v>30</v>
      </c>
      <c r="E232" s="22">
        <f>-'Consolidated data'!E232</f>
        <v>-20</v>
      </c>
      <c r="F232" s="22">
        <f>-'Consolidated data'!F232</f>
        <v>-40</v>
      </c>
      <c r="G232" s="22">
        <f>-'Consolidated data'!G232</f>
        <v>-60</v>
      </c>
      <c r="H232" s="22">
        <f>-'Consolidated data'!H232</f>
        <v>-70</v>
      </c>
      <c r="I232" s="22">
        <f>-'Consolidated data'!I232</f>
        <v>-60</v>
      </c>
      <c r="J232" s="22">
        <f>-'Consolidated data'!J232</f>
        <v>-100</v>
      </c>
      <c r="K232" s="22">
        <f>-'Consolidated data'!K232</f>
        <v>-90</v>
      </c>
      <c r="L232" s="22">
        <f>-'Consolidated data'!L232</f>
        <v>-80</v>
      </c>
      <c r="M232" s="22">
        <f>-'Consolidated data'!M232</f>
        <v>-50</v>
      </c>
      <c r="N232" s="22">
        <f>-'Consolidated data'!N232</f>
        <v>-100</v>
      </c>
      <c r="O232" s="22">
        <f>-'Consolidated data'!O232</f>
        <v>-80</v>
      </c>
      <c r="P232" s="22">
        <f>-'Consolidated data'!P232</f>
        <v>-70</v>
      </c>
      <c r="Q232" s="22">
        <f>-'Consolidated data'!Q232</f>
        <v>-40</v>
      </c>
      <c r="R232" s="22">
        <f>-'Consolidated data'!R232</f>
        <v>-50</v>
      </c>
      <c r="S232" s="22">
        <f>-'Consolidated data'!S232</f>
        <v>-60</v>
      </c>
      <c r="T232" s="22">
        <f>-'Consolidated data'!T232</f>
        <v>-30</v>
      </c>
      <c r="U232" s="22">
        <f>-'Consolidated data'!U232</f>
        <v>-50</v>
      </c>
      <c r="V232" s="22">
        <f>-'Consolidated data'!V232</f>
        <v>-30</v>
      </c>
      <c r="W232" s="22">
        <f>-'Consolidated data'!W232</f>
        <v>-20</v>
      </c>
      <c r="X232" s="22">
        <f>-'Consolidated data'!X232</f>
        <v>-40</v>
      </c>
      <c r="Y232" s="22">
        <f>-'Consolidated data'!Y232</f>
        <v>-50</v>
      </c>
    </row>
    <row r="233" spans="1:25" x14ac:dyDescent="0.15">
      <c r="A233" s="5" t="s">
        <v>86</v>
      </c>
      <c r="B233" s="11" t="s">
        <v>191</v>
      </c>
      <c r="C233" s="16" t="s">
        <v>37</v>
      </c>
      <c r="D233" t="s">
        <v>31</v>
      </c>
      <c r="E233" s="22">
        <f>-'Consolidated data'!E233</f>
        <v>-20</v>
      </c>
      <c r="F233" s="22">
        <f>-'Consolidated data'!F233</f>
        <v>-10</v>
      </c>
      <c r="G233" s="22">
        <f>-'Consolidated data'!G233</f>
        <v>-30</v>
      </c>
      <c r="H233" s="22">
        <f>-'Consolidated data'!H233</f>
        <v>-50</v>
      </c>
      <c r="I233" s="22">
        <f>-'Consolidated data'!I233</f>
        <v>-70</v>
      </c>
      <c r="J233" s="22">
        <f>-'Consolidated data'!J233</f>
        <v>-120</v>
      </c>
      <c r="K233" s="22">
        <f>-'Consolidated data'!K233</f>
        <v>-210</v>
      </c>
      <c r="L233" s="22">
        <f>-'Consolidated data'!L233</f>
        <v>-230</v>
      </c>
      <c r="M233" s="22">
        <f>-'Consolidated data'!M233</f>
        <v>-270</v>
      </c>
      <c r="N233" s="22">
        <f>-'Consolidated data'!N233</f>
        <v>-330</v>
      </c>
      <c r="O233" s="22">
        <f>-'Consolidated data'!O233</f>
        <v>-380</v>
      </c>
      <c r="P233" s="22">
        <f>-'Consolidated data'!P233</f>
        <v>-410</v>
      </c>
      <c r="Q233" s="22">
        <f>-'Consolidated data'!Q233</f>
        <v>-370</v>
      </c>
      <c r="R233" s="22">
        <f>-'Consolidated data'!R233</f>
        <v>-260</v>
      </c>
      <c r="S233" s="22">
        <f>-'Consolidated data'!S233</f>
        <v>-310</v>
      </c>
      <c r="T233" s="22">
        <f>-'Consolidated data'!T233</f>
        <v>-290</v>
      </c>
      <c r="U233" s="22">
        <f>-'Consolidated data'!U233</f>
        <v>-110</v>
      </c>
      <c r="V233" s="22">
        <f>-'Consolidated data'!V233</f>
        <v>-40</v>
      </c>
      <c r="W233" s="22">
        <f>-'Consolidated data'!W233</f>
        <v>-30</v>
      </c>
      <c r="X233" s="22">
        <f>-'Consolidated data'!X233</f>
        <v>-100</v>
      </c>
      <c r="Y233" s="22">
        <f>-'Consolidated data'!Y233</f>
        <v>-220</v>
      </c>
    </row>
    <row r="234" spans="1:25" x14ac:dyDescent="0.15">
      <c r="A234" s="5" t="s">
        <v>86</v>
      </c>
      <c r="B234" s="11" t="s">
        <v>191</v>
      </c>
      <c r="C234" s="16" t="s">
        <v>37</v>
      </c>
      <c r="D234" t="s">
        <v>32</v>
      </c>
      <c r="E234" s="22">
        <f>-'Consolidated data'!E234</f>
        <v>-140</v>
      </c>
      <c r="F234" s="22">
        <f>-'Consolidated data'!F234</f>
        <v>-150</v>
      </c>
      <c r="G234" s="22">
        <f>-'Consolidated data'!G234</f>
        <v>-100</v>
      </c>
      <c r="H234" s="22">
        <f>-'Consolidated data'!H234</f>
        <v>-160</v>
      </c>
      <c r="I234" s="22">
        <f>-'Consolidated data'!I234</f>
        <v>-280</v>
      </c>
      <c r="J234" s="22">
        <f>-'Consolidated data'!J234</f>
        <v>-140</v>
      </c>
      <c r="K234" s="22">
        <f>-'Consolidated data'!K234</f>
        <v>-140</v>
      </c>
      <c r="L234" s="22">
        <f>-'Consolidated data'!L234</f>
        <v>-90</v>
      </c>
      <c r="M234" s="22">
        <f>-'Consolidated data'!M234</f>
        <v>-140</v>
      </c>
      <c r="N234" s="22">
        <f>-'Consolidated data'!N234</f>
        <v>-90</v>
      </c>
      <c r="O234" s="22">
        <f>-'Consolidated data'!O234</f>
        <v>-100</v>
      </c>
      <c r="P234" s="22">
        <f>-'Consolidated data'!P234</f>
        <v>-160</v>
      </c>
      <c r="Q234" s="22">
        <f>-'Consolidated data'!Q234</f>
        <v>-180</v>
      </c>
      <c r="R234" s="22">
        <f>-'Consolidated data'!R234</f>
        <v>-160</v>
      </c>
      <c r="S234" s="22">
        <f>-'Consolidated data'!S234</f>
        <v>-260</v>
      </c>
      <c r="T234" s="22">
        <f>-'Consolidated data'!T234</f>
        <v>-130</v>
      </c>
      <c r="U234" s="22">
        <f>-'Consolidated data'!U234</f>
        <v>-150</v>
      </c>
      <c r="V234" s="22">
        <f>-'Consolidated data'!V234</f>
        <v>-140</v>
      </c>
      <c r="W234" s="22">
        <f>-'Consolidated data'!W234</f>
        <v>-150</v>
      </c>
      <c r="X234" s="22">
        <f>-'Consolidated data'!X234</f>
        <v>-180</v>
      </c>
      <c r="Y234" s="22">
        <f>-'Consolidated data'!Y234</f>
        <v>-180</v>
      </c>
    </row>
    <row r="235" spans="1:25" x14ac:dyDescent="0.15">
      <c r="A235" s="5" t="s">
        <v>86</v>
      </c>
      <c r="B235" s="11" t="s">
        <v>191</v>
      </c>
      <c r="C235" s="16" t="s">
        <v>37</v>
      </c>
      <c r="D235" t="s">
        <v>33</v>
      </c>
      <c r="E235" s="22">
        <f>-'Consolidated data'!E235</f>
        <v>-70</v>
      </c>
      <c r="F235" s="22">
        <f>-'Consolidated data'!F235</f>
        <v>-60</v>
      </c>
      <c r="G235" s="22">
        <f>-'Consolidated data'!G235</f>
        <v>-80</v>
      </c>
      <c r="H235" s="22">
        <f>-'Consolidated data'!H235</f>
        <v>-80</v>
      </c>
      <c r="I235" s="22">
        <f>-'Consolidated data'!I235</f>
        <v>-110</v>
      </c>
      <c r="J235" s="22">
        <f>-'Consolidated data'!J235</f>
        <v>-100</v>
      </c>
      <c r="K235" s="22">
        <f>-'Consolidated data'!K235</f>
        <v>-100</v>
      </c>
      <c r="L235" s="22">
        <f>-'Consolidated data'!L235</f>
        <v>-100</v>
      </c>
      <c r="M235" s="22">
        <f>-'Consolidated data'!M235</f>
        <v>-110</v>
      </c>
      <c r="N235" s="22">
        <f>-'Consolidated data'!N235</f>
        <v>-140</v>
      </c>
      <c r="O235" s="22">
        <f>-'Consolidated data'!O235</f>
        <v>-120</v>
      </c>
      <c r="P235" s="22">
        <f>-'Consolidated data'!P235</f>
        <v>-140</v>
      </c>
      <c r="Q235" s="22">
        <f>-'Consolidated data'!Q235</f>
        <v>-140</v>
      </c>
      <c r="R235" s="22">
        <f>-'Consolidated data'!R235</f>
        <v>-150</v>
      </c>
      <c r="S235" s="22">
        <f>-'Consolidated data'!S235</f>
        <v>-270</v>
      </c>
      <c r="T235" s="22">
        <f>-'Consolidated data'!T235</f>
        <v>-420</v>
      </c>
      <c r="U235" s="22">
        <f>-'Consolidated data'!U235</f>
        <v>-520</v>
      </c>
      <c r="V235" s="22">
        <f>-'Consolidated data'!V235</f>
        <v>-430</v>
      </c>
      <c r="W235" s="22">
        <f>-'Consolidated data'!W235</f>
        <v>-790</v>
      </c>
      <c r="X235" s="22">
        <f>-'Consolidated data'!X235</f>
        <v>-610</v>
      </c>
      <c r="Y235" s="22">
        <f>-'Consolidated data'!Y235</f>
        <v>-660</v>
      </c>
    </row>
    <row r="236" spans="1:25" x14ac:dyDescent="0.15">
      <c r="A236" s="5" t="s">
        <v>86</v>
      </c>
      <c r="B236" s="11" t="s">
        <v>191</v>
      </c>
      <c r="C236" s="4" t="s">
        <v>34</v>
      </c>
      <c r="D236" s="4" t="s">
        <v>150</v>
      </c>
      <c r="E236" s="22">
        <f>-'Consolidated data'!E236</f>
        <v>-460</v>
      </c>
      <c r="F236" s="22">
        <f>-'Consolidated data'!F236</f>
        <v>-540</v>
      </c>
      <c r="G236" s="22">
        <f>-'Consolidated data'!G236</f>
        <v>-560</v>
      </c>
      <c r="H236" s="22">
        <f>-'Consolidated data'!H236</f>
        <v>-670</v>
      </c>
      <c r="I236" s="22">
        <f>-'Consolidated data'!I236</f>
        <v>-850</v>
      </c>
      <c r="J236" s="22">
        <f>-'Consolidated data'!J236</f>
        <v>-900</v>
      </c>
      <c r="K236" s="22">
        <f>-'Consolidated data'!K236</f>
        <v>-1030</v>
      </c>
      <c r="L236" s="22">
        <f>-'Consolidated data'!L236</f>
        <v>-1000</v>
      </c>
      <c r="M236" s="22">
        <f>-'Consolidated data'!M236</f>
        <v>-1070</v>
      </c>
      <c r="N236" s="22">
        <f>-'Consolidated data'!N236</f>
        <v>-1140</v>
      </c>
      <c r="O236" s="22">
        <f>-'Consolidated data'!O236</f>
        <v>-1220</v>
      </c>
      <c r="P236" s="22">
        <f>-'Consolidated data'!P236</f>
        <v>-1160</v>
      </c>
      <c r="Q236" s="22">
        <f>-'Consolidated data'!Q236</f>
        <v>-1100</v>
      </c>
      <c r="R236" s="22">
        <f>-'Consolidated data'!R236</f>
        <v>-1020</v>
      </c>
      <c r="S236" s="22">
        <f>-'Consolidated data'!S236</f>
        <v>-1440</v>
      </c>
      <c r="T236" s="22">
        <f>-'Consolidated data'!T236</f>
        <v>-1860</v>
      </c>
      <c r="U236" s="22">
        <f>-'Consolidated data'!U236</f>
        <v>-1190</v>
      </c>
      <c r="V236" s="22">
        <f>-'Consolidated data'!V236</f>
        <v>-860</v>
      </c>
      <c r="W236" s="22">
        <f>-'Consolidated data'!W236</f>
        <v>-1110</v>
      </c>
      <c r="X236" s="22">
        <f>-'Consolidated data'!X236</f>
        <v>-1100</v>
      </c>
      <c r="Y236" s="22">
        <f>-'Consolidated data'!Y236</f>
        <v>-1300</v>
      </c>
    </row>
    <row r="237" spans="1:25" x14ac:dyDescent="0.15">
      <c r="A237" s="5" t="s">
        <v>86</v>
      </c>
      <c r="B237" s="11" t="s">
        <v>191</v>
      </c>
      <c r="C237" s="5" t="s">
        <v>55</v>
      </c>
      <c r="D237" s="5" t="s">
        <v>55</v>
      </c>
      <c r="E237" s="22">
        <f>-'Consolidated data'!E237</f>
        <v>-140</v>
      </c>
      <c r="F237" s="22">
        <f>-'Consolidated data'!F237</f>
        <v>-130</v>
      </c>
      <c r="G237" s="22">
        <f>-'Consolidated data'!G237</f>
        <v>-110</v>
      </c>
      <c r="H237" s="22">
        <f>-'Consolidated data'!H237</f>
        <v>-110</v>
      </c>
      <c r="I237" s="22">
        <f>-'Consolidated data'!I237</f>
        <v>-100</v>
      </c>
      <c r="J237" s="22">
        <f>-'Consolidated data'!J237</f>
        <v>-160</v>
      </c>
      <c r="K237" s="22">
        <f>-'Consolidated data'!K237</f>
        <v>-170</v>
      </c>
      <c r="L237" s="22">
        <f>-'Consolidated data'!L237</f>
        <v>-110</v>
      </c>
      <c r="M237" s="22">
        <f>-'Consolidated data'!M237</f>
        <v>-130</v>
      </c>
      <c r="N237" s="22">
        <f>-'Consolidated data'!N237</f>
        <v>-150</v>
      </c>
      <c r="O237" s="22">
        <f>-'Consolidated data'!O237</f>
        <v>-180</v>
      </c>
      <c r="P237" s="22">
        <f>-'Consolidated data'!P237</f>
        <v>-160</v>
      </c>
      <c r="Q237" s="22">
        <f>-'Consolidated data'!Q237</f>
        <v>-140</v>
      </c>
      <c r="R237" s="22">
        <f>-'Consolidated data'!R237</f>
        <v>-140</v>
      </c>
      <c r="S237" s="22">
        <f>-'Consolidated data'!S237</f>
        <v>-120</v>
      </c>
      <c r="T237" s="22">
        <f>-'Consolidated data'!T237</f>
        <v>-110</v>
      </c>
      <c r="U237" s="22">
        <f>-'Consolidated data'!U237</f>
        <v>-90</v>
      </c>
      <c r="V237" s="22">
        <f>-'Consolidated data'!V237</f>
        <v>-100</v>
      </c>
      <c r="W237" s="22">
        <f>-'Consolidated data'!W237</f>
        <v>-160</v>
      </c>
      <c r="X237" s="22">
        <f>-'Consolidated data'!X237</f>
        <v>-80</v>
      </c>
      <c r="Y237" s="22">
        <f>-'Consolidated data'!Y237</f>
        <v>-110</v>
      </c>
    </row>
    <row r="238" spans="1:25" x14ac:dyDescent="0.15">
      <c r="A238" s="5" t="s">
        <v>86</v>
      </c>
      <c r="B238" s="11" t="s">
        <v>191</v>
      </c>
      <c r="C238" s="5" t="s">
        <v>35</v>
      </c>
      <c r="D238" s="5" t="s">
        <v>35</v>
      </c>
      <c r="E238" s="22">
        <f>-'Consolidated data'!E238</f>
        <v>-1100</v>
      </c>
      <c r="F238" s="22">
        <f>-'Consolidated data'!F238</f>
        <v>-1110</v>
      </c>
      <c r="G238" s="22">
        <f>-'Consolidated data'!G238</f>
        <v>-1100</v>
      </c>
      <c r="H238" s="22">
        <f>-'Consolidated data'!H238</f>
        <v>-1060</v>
      </c>
      <c r="I238" s="22">
        <f>-'Consolidated data'!I238</f>
        <v>-1000</v>
      </c>
      <c r="J238" s="22">
        <f>-'Consolidated data'!J238</f>
        <v>-990</v>
      </c>
      <c r="K238" s="22">
        <f>-'Consolidated data'!K238</f>
        <v>-1000</v>
      </c>
      <c r="L238" s="22">
        <f>-'Consolidated data'!L238</f>
        <v>-910</v>
      </c>
      <c r="M238" s="22">
        <f>-'Consolidated data'!M238</f>
        <v>-930</v>
      </c>
      <c r="N238" s="22">
        <f>-'Consolidated data'!N238</f>
        <v>-890</v>
      </c>
      <c r="O238" s="22">
        <f>-'Consolidated data'!O238</f>
        <v>-1080</v>
      </c>
      <c r="P238" s="22">
        <f>-'Consolidated data'!P238</f>
        <v>-920</v>
      </c>
      <c r="Q238" s="22">
        <f>-'Consolidated data'!Q238</f>
        <v>-950</v>
      </c>
      <c r="R238" s="22">
        <f>-'Consolidated data'!R238</f>
        <v>-900</v>
      </c>
      <c r="S238" s="22">
        <f>-'Consolidated data'!S238</f>
        <v>-840</v>
      </c>
      <c r="T238" s="22">
        <f>-'Consolidated data'!T238</f>
        <v>-500</v>
      </c>
      <c r="U238" s="22">
        <f>-'Consolidated data'!U238</f>
        <v>-410</v>
      </c>
      <c r="V238" s="22">
        <f>-'Consolidated data'!V238</f>
        <v>-680</v>
      </c>
      <c r="W238" s="22">
        <f>-'Consolidated data'!W238</f>
        <v>-920</v>
      </c>
      <c r="X238" s="22">
        <f>-'Consolidated data'!X238</f>
        <v>-860</v>
      </c>
      <c r="Y238" s="22">
        <f>-'Consolidated data'!Y238</f>
        <v>-900</v>
      </c>
    </row>
    <row r="239" spans="1:25" x14ac:dyDescent="0.15">
      <c r="A239" s="5" t="s">
        <v>86</v>
      </c>
      <c r="B239" s="11" t="s">
        <v>191</v>
      </c>
      <c r="C239" s="4" t="s">
        <v>54</v>
      </c>
      <c r="D239" s="4" t="s">
        <v>83</v>
      </c>
      <c r="E239" s="22">
        <f>-'Consolidated data'!E239</f>
        <v>-1930</v>
      </c>
      <c r="F239" s="22">
        <f>-'Consolidated data'!F239</f>
        <v>-2060</v>
      </c>
      <c r="G239" s="22">
        <f>-'Consolidated data'!G239</f>
        <v>-2010</v>
      </c>
      <c r="H239" s="22">
        <f>-'Consolidated data'!H239</f>
        <v>-2060</v>
      </c>
      <c r="I239" s="22">
        <f>-'Consolidated data'!I239</f>
        <v>-2170</v>
      </c>
      <c r="J239" s="22">
        <f>-'Consolidated data'!J239</f>
        <v>-2330</v>
      </c>
      <c r="K239" s="22">
        <f>-'Consolidated data'!K239</f>
        <v>-2480</v>
      </c>
      <c r="L239" s="22">
        <f>-'Consolidated data'!L239</f>
        <v>-2260</v>
      </c>
      <c r="M239" s="22">
        <f>-'Consolidated data'!M239</f>
        <v>-2300</v>
      </c>
      <c r="N239" s="22">
        <f>-'Consolidated data'!N239</f>
        <v>-2390</v>
      </c>
      <c r="O239" s="22">
        <f>-'Consolidated data'!O239</f>
        <v>-2680</v>
      </c>
      <c r="P239" s="22">
        <f>-'Consolidated data'!P239</f>
        <v>-2440</v>
      </c>
      <c r="Q239" s="22">
        <f>-'Consolidated data'!Q239</f>
        <v>-2360</v>
      </c>
      <c r="R239" s="22">
        <f>-'Consolidated data'!R239</f>
        <v>-2300</v>
      </c>
      <c r="S239" s="22">
        <f>-'Consolidated data'!S239</f>
        <v>-2690</v>
      </c>
      <c r="T239" s="22">
        <f>-'Consolidated data'!T239</f>
        <v>-2870</v>
      </c>
      <c r="U239" s="22">
        <f>-'Consolidated data'!U239</f>
        <v>-1930</v>
      </c>
      <c r="V239" s="22">
        <f>-'Consolidated data'!V239</f>
        <v>-1910</v>
      </c>
      <c r="W239" s="22">
        <f>-'Consolidated data'!W239</f>
        <v>-2420</v>
      </c>
      <c r="X239" s="22">
        <f>-'Consolidated data'!X239</f>
        <v>-2230</v>
      </c>
      <c r="Y239" s="22">
        <f>-'Consolidated data'!Y239</f>
        <v>-2590</v>
      </c>
    </row>
    <row r="240" spans="1:25" x14ac:dyDescent="0.15">
      <c r="A240" s="5" t="s">
        <v>192</v>
      </c>
      <c r="B240" s="11" t="s">
        <v>190</v>
      </c>
      <c r="C240" s="16" t="s">
        <v>36</v>
      </c>
      <c r="D240" t="s">
        <v>24</v>
      </c>
      <c r="E240" s="22">
        <v>190</v>
      </c>
      <c r="F240" s="22">
        <v>190</v>
      </c>
      <c r="G240" s="22">
        <v>250</v>
      </c>
      <c r="H240" s="22">
        <v>260</v>
      </c>
      <c r="I240" s="22">
        <v>300</v>
      </c>
      <c r="J240" s="22">
        <v>350</v>
      </c>
      <c r="K240" s="22">
        <v>290</v>
      </c>
      <c r="L240" s="22">
        <v>360</v>
      </c>
      <c r="M240" s="22">
        <v>410</v>
      </c>
      <c r="N240" s="22">
        <v>420</v>
      </c>
      <c r="O240" s="22">
        <v>300</v>
      </c>
      <c r="P240" s="22">
        <v>270</v>
      </c>
      <c r="Q240" s="22">
        <v>280</v>
      </c>
      <c r="R240" s="22">
        <v>210</v>
      </c>
      <c r="S240" s="22">
        <v>180</v>
      </c>
      <c r="T240" s="22">
        <v>130</v>
      </c>
      <c r="U240" s="22">
        <v>80</v>
      </c>
      <c r="V240" s="22">
        <v>230</v>
      </c>
      <c r="W240" s="22">
        <v>110</v>
      </c>
      <c r="X240" s="22">
        <v>110</v>
      </c>
      <c r="Y240" s="22">
        <v>100</v>
      </c>
    </row>
    <row r="241" spans="1:25" x14ac:dyDescent="0.15">
      <c r="A241" s="5" t="s">
        <v>192</v>
      </c>
      <c r="B241" s="11" t="s">
        <v>190</v>
      </c>
      <c r="C241" s="16" t="s">
        <v>36</v>
      </c>
      <c r="D241" t="s">
        <v>25</v>
      </c>
      <c r="E241" s="22">
        <v>110</v>
      </c>
      <c r="F241" s="22">
        <v>130</v>
      </c>
      <c r="G241" s="22">
        <v>190</v>
      </c>
      <c r="H241" s="22">
        <v>190</v>
      </c>
      <c r="I241" s="22">
        <v>240</v>
      </c>
      <c r="J241" s="22">
        <v>280</v>
      </c>
      <c r="K241" s="22">
        <v>210</v>
      </c>
      <c r="L241" s="22">
        <v>350</v>
      </c>
      <c r="M241" s="22">
        <v>270</v>
      </c>
      <c r="N241" s="22">
        <v>420</v>
      </c>
      <c r="O241" s="22">
        <v>560</v>
      </c>
      <c r="P241" s="22">
        <v>620</v>
      </c>
      <c r="Q241" s="22">
        <v>600</v>
      </c>
      <c r="R241" s="22">
        <v>560</v>
      </c>
      <c r="S241" s="22">
        <v>590</v>
      </c>
      <c r="T241" s="22">
        <v>340</v>
      </c>
      <c r="U241" s="22">
        <v>90</v>
      </c>
      <c r="V241" s="22">
        <v>480</v>
      </c>
      <c r="W241" s="22">
        <v>610</v>
      </c>
      <c r="X241" s="58">
        <v>610</v>
      </c>
      <c r="Y241" s="22">
        <v>880</v>
      </c>
    </row>
    <row r="242" spans="1:25" x14ac:dyDescent="0.15">
      <c r="A242" s="5" t="s">
        <v>192</v>
      </c>
      <c r="B242" s="11" t="s">
        <v>190</v>
      </c>
      <c r="C242" s="16" t="s">
        <v>36</v>
      </c>
      <c r="D242" t="s">
        <v>47</v>
      </c>
      <c r="E242" s="22">
        <v>120</v>
      </c>
      <c r="F242" s="22">
        <v>150</v>
      </c>
      <c r="G242" s="22">
        <v>140</v>
      </c>
      <c r="H242" s="22">
        <v>90</v>
      </c>
      <c r="I242" s="22">
        <v>100</v>
      </c>
      <c r="J242" s="22">
        <v>100</v>
      </c>
      <c r="K242" s="22">
        <v>80</v>
      </c>
      <c r="L242" s="22">
        <v>70</v>
      </c>
      <c r="M242" s="22">
        <v>30</v>
      </c>
      <c r="N242" s="22">
        <v>90</v>
      </c>
      <c r="O242" s="22">
        <v>20</v>
      </c>
      <c r="P242" s="22">
        <v>70</v>
      </c>
      <c r="Q242" s="22">
        <v>100</v>
      </c>
      <c r="R242" s="22">
        <v>40</v>
      </c>
      <c r="S242" s="22">
        <v>90</v>
      </c>
      <c r="T242" s="22">
        <v>60</v>
      </c>
      <c r="U242" s="22">
        <v>10</v>
      </c>
      <c r="V242" s="22">
        <v>70</v>
      </c>
      <c r="W242" s="22">
        <v>180</v>
      </c>
      <c r="X242" s="58">
        <v>160</v>
      </c>
      <c r="Y242" s="22">
        <v>120</v>
      </c>
    </row>
    <row r="243" spans="1:25" x14ac:dyDescent="0.15">
      <c r="A243" s="5" t="s">
        <v>192</v>
      </c>
      <c r="B243" s="11" t="s">
        <v>190</v>
      </c>
      <c r="C243" s="16" t="s">
        <v>36</v>
      </c>
      <c r="D243" t="s">
        <v>26</v>
      </c>
      <c r="E243" s="22">
        <v>20</v>
      </c>
      <c r="F243" s="22">
        <v>10</v>
      </c>
      <c r="G243" s="22">
        <v>20</v>
      </c>
      <c r="H243" s="22">
        <v>20</v>
      </c>
      <c r="I243" s="22">
        <v>30</v>
      </c>
      <c r="J243" s="22">
        <v>20</v>
      </c>
      <c r="K243" s="22">
        <v>30</v>
      </c>
      <c r="L243" s="22">
        <v>20</v>
      </c>
      <c r="M243" s="22">
        <v>30</v>
      </c>
      <c r="N243" s="22">
        <v>30</v>
      </c>
      <c r="O243" s="22">
        <v>30</v>
      </c>
      <c r="P243" s="22">
        <v>40</v>
      </c>
      <c r="Q243" s="22">
        <v>50</v>
      </c>
      <c r="R243" s="22">
        <v>30</v>
      </c>
      <c r="S243" s="22">
        <v>30</v>
      </c>
      <c r="T243" s="22">
        <v>30</v>
      </c>
      <c r="U243" s="22">
        <v>30</v>
      </c>
      <c r="V243" s="22">
        <v>80</v>
      </c>
      <c r="W243" s="22">
        <v>40</v>
      </c>
      <c r="X243" s="58">
        <v>30</v>
      </c>
      <c r="Y243" s="22">
        <v>30</v>
      </c>
    </row>
    <row r="244" spans="1:25" x14ac:dyDescent="0.15">
      <c r="A244" s="5" t="s">
        <v>192</v>
      </c>
      <c r="B244" s="11" t="s">
        <v>190</v>
      </c>
      <c r="C244" s="4" t="s">
        <v>27</v>
      </c>
      <c r="D244" s="4" t="s">
        <v>82</v>
      </c>
      <c r="E244" s="23">
        <v>440</v>
      </c>
      <c r="F244" s="23">
        <v>490</v>
      </c>
      <c r="G244" s="23">
        <v>600</v>
      </c>
      <c r="H244" s="23">
        <v>550</v>
      </c>
      <c r="I244" s="23">
        <v>670</v>
      </c>
      <c r="J244" s="23">
        <v>750</v>
      </c>
      <c r="K244" s="23">
        <v>610</v>
      </c>
      <c r="L244" s="23">
        <v>800</v>
      </c>
      <c r="M244" s="23">
        <v>730</v>
      </c>
      <c r="N244" s="23">
        <v>960</v>
      </c>
      <c r="O244" s="23">
        <v>920</v>
      </c>
      <c r="P244" s="23">
        <v>1000</v>
      </c>
      <c r="Q244" s="23">
        <v>1020</v>
      </c>
      <c r="R244" s="23">
        <v>830</v>
      </c>
      <c r="S244" s="23">
        <v>900</v>
      </c>
      <c r="T244" s="23">
        <v>550</v>
      </c>
      <c r="U244" s="23">
        <v>200</v>
      </c>
      <c r="V244" s="23">
        <v>860</v>
      </c>
      <c r="W244" s="23">
        <v>940</v>
      </c>
      <c r="X244" s="23">
        <v>910</v>
      </c>
      <c r="Y244" s="23">
        <v>1130</v>
      </c>
    </row>
    <row r="245" spans="1:25" x14ac:dyDescent="0.15">
      <c r="A245" s="5" t="s">
        <v>192</v>
      </c>
      <c r="B245" s="11" t="s">
        <v>190</v>
      </c>
      <c r="C245" s="16" t="s">
        <v>37</v>
      </c>
      <c r="D245" t="s">
        <v>155</v>
      </c>
      <c r="E245" s="22">
        <v>120</v>
      </c>
      <c r="F245" s="22">
        <v>140</v>
      </c>
      <c r="G245" s="22">
        <v>210</v>
      </c>
      <c r="H245" s="22">
        <v>260</v>
      </c>
      <c r="I245" s="22">
        <v>330</v>
      </c>
      <c r="J245" s="22">
        <v>320</v>
      </c>
      <c r="K245" s="22">
        <v>230</v>
      </c>
      <c r="L245" s="22">
        <v>330</v>
      </c>
      <c r="M245" s="22">
        <v>390</v>
      </c>
      <c r="N245" s="22">
        <v>480</v>
      </c>
      <c r="O245" s="22">
        <v>580</v>
      </c>
      <c r="P245" s="22">
        <v>650</v>
      </c>
      <c r="Q245" s="22">
        <v>620</v>
      </c>
      <c r="R245" s="22">
        <v>440</v>
      </c>
      <c r="S245" s="22">
        <v>550</v>
      </c>
      <c r="T245" s="22">
        <v>380</v>
      </c>
      <c r="U245" s="22">
        <v>30</v>
      </c>
      <c r="V245" s="22">
        <v>630</v>
      </c>
      <c r="W245" s="22">
        <v>1580</v>
      </c>
      <c r="X245" s="58">
        <v>1120</v>
      </c>
      <c r="Y245" s="22">
        <v>970</v>
      </c>
    </row>
    <row r="246" spans="1:25" x14ac:dyDescent="0.15">
      <c r="A246" s="5" t="s">
        <v>192</v>
      </c>
      <c r="B246" s="11" t="s">
        <v>190</v>
      </c>
      <c r="C246" s="16" t="s">
        <v>37</v>
      </c>
      <c r="D246" s="57" t="s">
        <v>48</v>
      </c>
      <c r="E246" s="22">
        <v>10</v>
      </c>
      <c r="F246" s="22">
        <v>20</v>
      </c>
      <c r="G246" s="22">
        <v>30</v>
      </c>
      <c r="H246" s="22">
        <v>50</v>
      </c>
      <c r="I246" s="22">
        <v>80</v>
      </c>
      <c r="J246" s="22">
        <v>70</v>
      </c>
      <c r="K246" s="22">
        <v>30</v>
      </c>
      <c r="L246" s="22">
        <v>40</v>
      </c>
      <c r="M246" s="22">
        <v>30</v>
      </c>
      <c r="N246" s="22">
        <v>50</v>
      </c>
      <c r="O246" s="22">
        <v>30</v>
      </c>
      <c r="P246" s="22">
        <v>50</v>
      </c>
      <c r="Q246" s="22">
        <v>50</v>
      </c>
      <c r="R246" s="22">
        <v>50</v>
      </c>
      <c r="S246" s="22">
        <v>160</v>
      </c>
      <c r="T246" s="22">
        <v>60</v>
      </c>
      <c r="U246" s="22">
        <v>0</v>
      </c>
      <c r="V246" s="22">
        <v>150</v>
      </c>
      <c r="W246" s="22">
        <v>250</v>
      </c>
      <c r="X246" s="58">
        <v>100</v>
      </c>
      <c r="Y246" s="22">
        <v>50</v>
      </c>
    </row>
    <row r="247" spans="1:25" x14ac:dyDescent="0.15">
      <c r="A247" s="5" t="s">
        <v>192</v>
      </c>
      <c r="B247" s="11" t="s">
        <v>190</v>
      </c>
      <c r="C247" s="16" t="s">
        <v>37</v>
      </c>
      <c r="D247" s="57" t="s">
        <v>28</v>
      </c>
      <c r="E247" s="22">
        <v>50</v>
      </c>
      <c r="F247" s="22">
        <v>90</v>
      </c>
      <c r="G247" s="22">
        <v>120</v>
      </c>
      <c r="H247" s="22">
        <v>130</v>
      </c>
      <c r="I247" s="22">
        <v>190</v>
      </c>
      <c r="J247" s="22">
        <v>160</v>
      </c>
      <c r="K247" s="22">
        <v>140</v>
      </c>
      <c r="L247" s="22">
        <v>220</v>
      </c>
      <c r="M247" s="22">
        <v>270</v>
      </c>
      <c r="N247" s="22">
        <v>350</v>
      </c>
      <c r="O247" s="22">
        <v>470</v>
      </c>
      <c r="P247" s="22">
        <v>520</v>
      </c>
      <c r="Q247" s="22">
        <v>470</v>
      </c>
      <c r="R247" s="22">
        <v>330</v>
      </c>
      <c r="S247" s="22">
        <v>290</v>
      </c>
      <c r="T247" s="22">
        <v>250</v>
      </c>
      <c r="U247" s="22">
        <v>20</v>
      </c>
      <c r="V247" s="22">
        <v>410</v>
      </c>
      <c r="W247" s="22">
        <v>1170</v>
      </c>
      <c r="X247" s="58">
        <v>930</v>
      </c>
      <c r="Y247" s="22">
        <v>830</v>
      </c>
    </row>
    <row r="248" spans="1:25" x14ac:dyDescent="0.15">
      <c r="A248" s="5" t="s">
        <v>192</v>
      </c>
      <c r="B248" s="11" t="s">
        <v>190</v>
      </c>
      <c r="C248" s="16" t="s">
        <v>37</v>
      </c>
      <c r="D248" s="57" t="s">
        <v>29</v>
      </c>
      <c r="E248" s="22">
        <v>50</v>
      </c>
      <c r="F248" s="22">
        <v>40</v>
      </c>
      <c r="G248" s="22">
        <v>60</v>
      </c>
      <c r="H248" s="22">
        <v>80</v>
      </c>
      <c r="I248" s="22">
        <v>60</v>
      </c>
      <c r="J248" s="22">
        <v>90</v>
      </c>
      <c r="K248" s="22">
        <v>70</v>
      </c>
      <c r="L248" s="22">
        <v>70</v>
      </c>
      <c r="M248" s="22">
        <v>90</v>
      </c>
      <c r="N248" s="22">
        <v>90</v>
      </c>
      <c r="O248" s="22">
        <v>90</v>
      </c>
      <c r="P248" s="22">
        <v>80</v>
      </c>
      <c r="Q248" s="22">
        <v>90</v>
      </c>
      <c r="R248" s="22">
        <v>60</v>
      </c>
      <c r="S248" s="22">
        <v>100</v>
      </c>
      <c r="T248" s="22">
        <v>70</v>
      </c>
      <c r="U248" s="22">
        <v>10</v>
      </c>
      <c r="V248" s="22">
        <v>70</v>
      </c>
      <c r="W248" s="22">
        <v>160</v>
      </c>
      <c r="X248" s="58">
        <v>80</v>
      </c>
      <c r="Y248" s="22">
        <v>90</v>
      </c>
    </row>
    <row r="249" spans="1:25" x14ac:dyDescent="0.15">
      <c r="A249" s="5" t="s">
        <v>192</v>
      </c>
      <c r="B249" s="11" t="s">
        <v>190</v>
      </c>
      <c r="C249" s="16" t="s">
        <v>37</v>
      </c>
      <c r="D249" t="s">
        <v>30</v>
      </c>
      <c r="E249" s="22">
        <v>240</v>
      </c>
      <c r="F249" s="22">
        <v>450</v>
      </c>
      <c r="G249" s="22">
        <v>710</v>
      </c>
      <c r="H249" s="22">
        <v>830</v>
      </c>
      <c r="I249" s="22">
        <v>940</v>
      </c>
      <c r="J249" s="22">
        <v>630</v>
      </c>
      <c r="K249" s="22">
        <v>540</v>
      </c>
      <c r="L249" s="22">
        <v>910</v>
      </c>
      <c r="M249" s="22">
        <v>880</v>
      </c>
      <c r="N249" s="22">
        <v>690</v>
      </c>
      <c r="O249" s="22">
        <v>620</v>
      </c>
      <c r="P249" s="22">
        <v>550</v>
      </c>
      <c r="Q249" s="22">
        <v>560</v>
      </c>
      <c r="R249" s="22">
        <v>370</v>
      </c>
      <c r="S249" s="22">
        <v>310</v>
      </c>
      <c r="T249" s="22">
        <v>180</v>
      </c>
      <c r="U249" s="22">
        <v>60</v>
      </c>
      <c r="V249" s="22">
        <v>240</v>
      </c>
      <c r="W249" s="22">
        <v>430</v>
      </c>
      <c r="X249" s="58">
        <v>570</v>
      </c>
      <c r="Y249" s="22">
        <v>750</v>
      </c>
    </row>
    <row r="250" spans="1:25" x14ac:dyDescent="0.15">
      <c r="A250" s="5" t="s">
        <v>192</v>
      </c>
      <c r="B250" s="11" t="s">
        <v>190</v>
      </c>
      <c r="C250" s="16" t="s">
        <v>37</v>
      </c>
      <c r="D250" t="s">
        <v>31</v>
      </c>
      <c r="E250" s="22">
        <v>110</v>
      </c>
      <c r="F250" s="22">
        <v>110</v>
      </c>
      <c r="G250" s="22">
        <v>230</v>
      </c>
      <c r="H250" s="22">
        <v>410</v>
      </c>
      <c r="I250" s="22">
        <v>490</v>
      </c>
      <c r="J250" s="22">
        <v>480</v>
      </c>
      <c r="K250" s="22">
        <v>620</v>
      </c>
      <c r="L250" s="22">
        <v>1380</v>
      </c>
      <c r="M250" s="22">
        <v>1500</v>
      </c>
      <c r="N250" s="22">
        <v>1460</v>
      </c>
      <c r="O250" s="22">
        <v>1180</v>
      </c>
      <c r="P250" s="22">
        <v>1040</v>
      </c>
      <c r="Q250" s="22">
        <v>980</v>
      </c>
      <c r="R250" s="22">
        <v>890</v>
      </c>
      <c r="S250" s="22">
        <v>880</v>
      </c>
      <c r="T250" s="22">
        <v>480</v>
      </c>
      <c r="U250" s="22">
        <v>10</v>
      </c>
      <c r="V250" s="22">
        <v>390</v>
      </c>
      <c r="W250" s="22">
        <v>1050</v>
      </c>
      <c r="X250" s="58">
        <v>840</v>
      </c>
      <c r="Y250" s="22">
        <v>820</v>
      </c>
    </row>
    <row r="251" spans="1:25" x14ac:dyDescent="0.15">
      <c r="A251" s="5" t="s">
        <v>192</v>
      </c>
      <c r="B251" s="11" t="s">
        <v>190</v>
      </c>
      <c r="C251" s="16" t="s">
        <v>37</v>
      </c>
      <c r="D251" t="s">
        <v>32</v>
      </c>
      <c r="E251" s="22">
        <v>470</v>
      </c>
      <c r="F251" s="22">
        <v>520</v>
      </c>
      <c r="G251" s="22">
        <v>400</v>
      </c>
      <c r="H251" s="22">
        <v>500</v>
      </c>
      <c r="I251" s="22">
        <v>480</v>
      </c>
      <c r="J251" s="22">
        <v>390</v>
      </c>
      <c r="K251" s="22">
        <v>510</v>
      </c>
      <c r="L251" s="22">
        <v>510</v>
      </c>
      <c r="M251" s="22">
        <v>580</v>
      </c>
      <c r="N251" s="22">
        <v>600</v>
      </c>
      <c r="O251" s="22">
        <v>600</v>
      </c>
      <c r="P251" s="22">
        <v>650</v>
      </c>
      <c r="Q251" s="22">
        <v>710</v>
      </c>
      <c r="R251" s="22">
        <v>640</v>
      </c>
      <c r="S251" s="22">
        <v>930</v>
      </c>
      <c r="T251" s="22">
        <v>1060</v>
      </c>
      <c r="U251" s="22">
        <v>70</v>
      </c>
      <c r="V251" s="22">
        <v>420</v>
      </c>
      <c r="W251" s="22">
        <v>870</v>
      </c>
      <c r="X251" s="58">
        <v>680</v>
      </c>
      <c r="Y251" s="22">
        <v>600</v>
      </c>
    </row>
    <row r="252" spans="1:25" x14ac:dyDescent="0.15">
      <c r="A252" s="5" t="s">
        <v>192</v>
      </c>
      <c r="B252" s="11" t="s">
        <v>190</v>
      </c>
      <c r="C252" s="16" t="s">
        <v>37</v>
      </c>
      <c r="D252" t="s">
        <v>33</v>
      </c>
      <c r="E252" s="22">
        <v>140</v>
      </c>
      <c r="F252" s="22">
        <v>120</v>
      </c>
      <c r="G252" s="22">
        <v>100</v>
      </c>
      <c r="H252" s="22">
        <v>100</v>
      </c>
      <c r="I252" s="22">
        <v>120</v>
      </c>
      <c r="J252" s="22">
        <v>80</v>
      </c>
      <c r="K252" s="22">
        <v>110</v>
      </c>
      <c r="L252" s="22">
        <v>180</v>
      </c>
      <c r="M252" s="22">
        <v>190</v>
      </c>
      <c r="N252" s="22">
        <v>130</v>
      </c>
      <c r="O252" s="22">
        <v>180</v>
      </c>
      <c r="P252" s="22">
        <v>230</v>
      </c>
      <c r="Q252" s="22">
        <v>210</v>
      </c>
      <c r="R252" s="22">
        <v>200</v>
      </c>
      <c r="S252" s="22">
        <v>250</v>
      </c>
      <c r="T252" s="22">
        <v>330</v>
      </c>
      <c r="U252" s="22">
        <v>390</v>
      </c>
      <c r="V252" s="22">
        <v>1560</v>
      </c>
      <c r="W252" s="22">
        <v>870</v>
      </c>
      <c r="X252" s="58">
        <v>560</v>
      </c>
      <c r="Y252" s="22">
        <v>510</v>
      </c>
    </row>
    <row r="253" spans="1:25" x14ac:dyDescent="0.15">
      <c r="A253" s="5" t="s">
        <v>192</v>
      </c>
      <c r="B253" s="11" t="s">
        <v>190</v>
      </c>
      <c r="C253" s="4" t="s">
        <v>34</v>
      </c>
      <c r="D253" s="4" t="s">
        <v>82</v>
      </c>
      <c r="E253" s="23">
        <v>1080</v>
      </c>
      <c r="F253" s="23">
        <v>1340</v>
      </c>
      <c r="G253" s="23">
        <v>1650</v>
      </c>
      <c r="H253" s="23">
        <v>2100</v>
      </c>
      <c r="I253" s="23">
        <v>2350</v>
      </c>
      <c r="J253" s="23">
        <v>1890</v>
      </c>
      <c r="K253" s="23">
        <v>2010</v>
      </c>
      <c r="L253" s="23">
        <v>3310</v>
      </c>
      <c r="M253" s="23">
        <v>3530</v>
      </c>
      <c r="N253" s="23">
        <v>3360</v>
      </c>
      <c r="O253" s="23">
        <v>3170</v>
      </c>
      <c r="P253" s="23">
        <v>3130</v>
      </c>
      <c r="Q253" s="23">
        <v>3080</v>
      </c>
      <c r="R253" s="23">
        <v>2550</v>
      </c>
      <c r="S253" s="23">
        <v>2910</v>
      </c>
      <c r="T253" s="23">
        <v>2420</v>
      </c>
      <c r="U253" s="23">
        <v>560</v>
      </c>
      <c r="V253" s="23">
        <v>3240</v>
      </c>
      <c r="W253" s="23">
        <v>4810</v>
      </c>
      <c r="X253" s="23">
        <v>3760</v>
      </c>
      <c r="Y253" s="23">
        <v>3650</v>
      </c>
    </row>
    <row r="254" spans="1:25" x14ac:dyDescent="0.15">
      <c r="A254" s="5" t="s">
        <v>192</v>
      </c>
      <c r="B254" s="11" t="s">
        <v>190</v>
      </c>
      <c r="C254" s="5" t="s">
        <v>55</v>
      </c>
      <c r="D254" s="5" t="s">
        <v>55</v>
      </c>
      <c r="E254" s="22">
        <v>350</v>
      </c>
      <c r="F254" s="22">
        <v>240</v>
      </c>
      <c r="G254" s="22">
        <v>240</v>
      </c>
      <c r="H254" s="22">
        <v>290</v>
      </c>
      <c r="I254" s="22">
        <v>340</v>
      </c>
      <c r="J254" s="22">
        <v>300</v>
      </c>
      <c r="K254" s="22">
        <v>420</v>
      </c>
      <c r="L254" s="22">
        <v>640</v>
      </c>
      <c r="M254" s="22">
        <v>680</v>
      </c>
      <c r="N254" s="22">
        <v>420</v>
      </c>
      <c r="O254" s="22">
        <v>400</v>
      </c>
      <c r="P254" s="22">
        <v>370</v>
      </c>
      <c r="Q254" s="22">
        <v>500</v>
      </c>
      <c r="R254" s="22">
        <v>320</v>
      </c>
      <c r="S254" s="22">
        <v>270</v>
      </c>
      <c r="T254" s="22">
        <v>180</v>
      </c>
      <c r="U254" s="22">
        <v>130</v>
      </c>
      <c r="V254" s="22">
        <v>150</v>
      </c>
      <c r="W254" s="22">
        <v>240</v>
      </c>
      <c r="X254" s="58">
        <v>400</v>
      </c>
      <c r="Y254" s="22">
        <v>410</v>
      </c>
    </row>
    <row r="255" spans="1:25" x14ac:dyDescent="0.15">
      <c r="A255" s="5" t="s">
        <v>192</v>
      </c>
      <c r="B255" s="11" t="s">
        <v>190</v>
      </c>
      <c r="C255" s="5" t="s">
        <v>35</v>
      </c>
      <c r="D255" s="5" t="s">
        <v>35</v>
      </c>
      <c r="E255" s="22">
        <v>710</v>
      </c>
      <c r="F255" s="22">
        <v>520</v>
      </c>
      <c r="G255" s="22">
        <v>780</v>
      </c>
      <c r="H255" s="22">
        <v>750</v>
      </c>
      <c r="I255" s="22">
        <v>970</v>
      </c>
      <c r="J255" s="22">
        <v>690</v>
      </c>
      <c r="K255" s="22">
        <v>640</v>
      </c>
      <c r="L255" s="22">
        <v>750</v>
      </c>
      <c r="M255" s="22">
        <v>770</v>
      </c>
      <c r="N255" s="22">
        <v>780</v>
      </c>
      <c r="O255" s="22">
        <v>680</v>
      </c>
      <c r="P255" s="22">
        <v>700</v>
      </c>
      <c r="Q255" s="22">
        <v>660</v>
      </c>
      <c r="R255" s="22">
        <v>620</v>
      </c>
      <c r="S255" s="22">
        <v>600</v>
      </c>
      <c r="T255" s="22">
        <v>620</v>
      </c>
      <c r="U255" s="22">
        <v>330</v>
      </c>
      <c r="V255" s="22">
        <v>550</v>
      </c>
      <c r="W255" s="22">
        <v>370</v>
      </c>
      <c r="X255" s="58">
        <v>380</v>
      </c>
      <c r="Y255" s="22">
        <v>390</v>
      </c>
    </row>
    <row r="256" spans="1:25" x14ac:dyDescent="0.15">
      <c r="A256" s="5" t="s">
        <v>192</v>
      </c>
      <c r="B256" s="11" t="s">
        <v>190</v>
      </c>
      <c r="C256" s="4" t="s">
        <v>54</v>
      </c>
      <c r="D256" s="4" t="s">
        <v>83</v>
      </c>
      <c r="E256" s="23">
        <v>4430</v>
      </c>
      <c r="F256" s="23">
        <v>3910</v>
      </c>
      <c r="G256" s="23">
        <v>4560</v>
      </c>
      <c r="H256" s="23">
        <v>4710</v>
      </c>
      <c r="I256" s="23">
        <v>5540</v>
      </c>
      <c r="J256" s="23">
        <v>4670</v>
      </c>
      <c r="K256" s="23">
        <v>4810</v>
      </c>
      <c r="L256" s="23">
        <v>6750</v>
      </c>
      <c r="M256" s="23">
        <v>7840</v>
      </c>
      <c r="N256" s="23">
        <v>6260</v>
      </c>
      <c r="O256" s="23">
        <v>6900</v>
      </c>
      <c r="P256" s="23">
        <v>6370</v>
      </c>
      <c r="Q256" s="23">
        <v>6900</v>
      </c>
      <c r="R256" s="23">
        <v>5020</v>
      </c>
      <c r="S256" s="23">
        <v>5550</v>
      </c>
      <c r="T256" s="23">
        <v>4120</v>
      </c>
      <c r="U256" s="23">
        <v>1450</v>
      </c>
      <c r="V256" s="23">
        <v>5170</v>
      </c>
      <c r="W256" s="23">
        <v>6590</v>
      </c>
      <c r="X256" s="23">
        <v>5450</v>
      </c>
      <c r="Y256" s="23">
        <v>5580</v>
      </c>
    </row>
    <row r="257" spans="1:25" x14ac:dyDescent="0.15">
      <c r="A257" s="5" t="s">
        <v>192</v>
      </c>
      <c r="B257" s="11" t="s">
        <v>191</v>
      </c>
      <c r="C257" s="16" t="s">
        <v>36</v>
      </c>
      <c r="D257" t="s">
        <v>24</v>
      </c>
      <c r="E257" s="22">
        <f>-'Consolidated data'!E257</f>
        <v>-20</v>
      </c>
      <c r="F257" s="22">
        <f>-'Consolidated data'!F257</f>
        <v>-30</v>
      </c>
      <c r="G257" s="22">
        <f>-'Consolidated data'!G257</f>
        <v>-50</v>
      </c>
      <c r="H257" s="22">
        <f>-'Consolidated data'!H257</f>
        <v>-40</v>
      </c>
      <c r="I257" s="22">
        <f>-'Consolidated data'!I257</f>
        <v>-50</v>
      </c>
      <c r="J257" s="22">
        <f>-'Consolidated data'!J257</f>
        <v>-40</v>
      </c>
      <c r="K257" s="22">
        <f>-'Consolidated data'!K257</f>
        <v>-60</v>
      </c>
      <c r="L257" s="22">
        <f>-'Consolidated data'!L257</f>
        <v>-50</v>
      </c>
      <c r="M257" s="22">
        <f>-'Consolidated data'!M257</f>
        <v>-40</v>
      </c>
      <c r="N257" s="22">
        <f>-'Consolidated data'!N257</f>
        <v>-70</v>
      </c>
      <c r="O257" s="22">
        <f>-'Consolidated data'!O257</f>
        <v>-80</v>
      </c>
      <c r="P257" s="22">
        <f>-'Consolidated data'!P257</f>
        <v>-70</v>
      </c>
      <c r="Q257" s="22">
        <f>-'Consolidated data'!Q257</f>
        <v>-80</v>
      </c>
      <c r="R257" s="22">
        <f>-'Consolidated data'!R257</f>
        <v>-60</v>
      </c>
      <c r="S257" s="22">
        <f>-'Consolidated data'!S257</f>
        <v>-60</v>
      </c>
      <c r="T257" s="22">
        <f>-'Consolidated data'!T257</f>
        <v>-40</v>
      </c>
      <c r="U257" s="22">
        <f>-'Consolidated data'!U257</f>
        <v>-20</v>
      </c>
      <c r="V257" s="22">
        <f>-'Consolidated data'!V257</f>
        <v>-50</v>
      </c>
      <c r="W257" s="22">
        <f>-'Consolidated data'!W257</f>
        <v>-40</v>
      </c>
      <c r="X257" s="22">
        <f>-'Consolidated data'!X257</f>
        <v>-40</v>
      </c>
      <c r="Y257" s="22">
        <f>-'Consolidated data'!Y257</f>
        <v>-40</v>
      </c>
    </row>
    <row r="258" spans="1:25" x14ac:dyDescent="0.15">
      <c r="A258" s="5" t="s">
        <v>192</v>
      </c>
      <c r="B258" s="11" t="s">
        <v>191</v>
      </c>
      <c r="C258" s="16" t="s">
        <v>36</v>
      </c>
      <c r="D258" t="s">
        <v>25</v>
      </c>
      <c r="E258" s="22">
        <f>-'Consolidated data'!E258</f>
        <v>-20</v>
      </c>
      <c r="F258" s="22">
        <f>-'Consolidated data'!F258</f>
        <v>-30</v>
      </c>
      <c r="G258" s="22">
        <f>-'Consolidated data'!G258</f>
        <v>-30</v>
      </c>
      <c r="H258" s="22">
        <f>-'Consolidated data'!H258</f>
        <v>-40</v>
      </c>
      <c r="I258" s="22">
        <f>-'Consolidated data'!I258</f>
        <v>-30</v>
      </c>
      <c r="J258" s="22">
        <f>-'Consolidated data'!J258</f>
        <v>-50</v>
      </c>
      <c r="K258" s="22">
        <f>-'Consolidated data'!K258</f>
        <v>-70</v>
      </c>
      <c r="L258" s="22">
        <f>-'Consolidated data'!L258</f>
        <v>-50</v>
      </c>
      <c r="M258" s="22">
        <f>-'Consolidated data'!M258</f>
        <v>-40</v>
      </c>
      <c r="N258" s="22">
        <f>-'Consolidated data'!N258</f>
        <v>-90</v>
      </c>
      <c r="O258" s="22">
        <f>-'Consolidated data'!O258</f>
        <v>-100</v>
      </c>
      <c r="P258" s="22">
        <f>-'Consolidated data'!P258</f>
        <v>-120</v>
      </c>
      <c r="Q258" s="22">
        <f>-'Consolidated data'!Q258</f>
        <v>-110</v>
      </c>
      <c r="R258" s="22">
        <f>-'Consolidated data'!R258</f>
        <v>-90</v>
      </c>
      <c r="S258" s="22">
        <f>-'Consolidated data'!S258</f>
        <v>-80</v>
      </c>
      <c r="T258" s="22">
        <f>-'Consolidated data'!T258</f>
        <v>-120</v>
      </c>
      <c r="U258" s="22">
        <f>-'Consolidated data'!U258</f>
        <v>-50</v>
      </c>
      <c r="V258" s="22">
        <f>-'Consolidated data'!V258</f>
        <v>-80</v>
      </c>
      <c r="W258" s="22">
        <f>-'Consolidated data'!W258</f>
        <v>-60</v>
      </c>
      <c r="X258" s="22">
        <f>-'Consolidated data'!X258</f>
        <v>-70</v>
      </c>
      <c r="Y258" s="22">
        <f>-'Consolidated data'!Y258</f>
        <v>-60</v>
      </c>
    </row>
    <row r="259" spans="1:25" x14ac:dyDescent="0.15">
      <c r="A259" s="5" t="s">
        <v>192</v>
      </c>
      <c r="B259" s="11" t="s">
        <v>191</v>
      </c>
      <c r="C259" s="16" t="s">
        <v>36</v>
      </c>
      <c r="D259" t="s">
        <v>47</v>
      </c>
      <c r="E259" s="22">
        <f>-'Consolidated data'!E259</f>
        <v>0</v>
      </c>
      <c r="F259" s="22">
        <f>-'Consolidated data'!F259</f>
        <v>0</v>
      </c>
      <c r="G259" s="22">
        <f>-'Consolidated data'!G259</f>
        <v>0</v>
      </c>
      <c r="H259" s="22">
        <f>-'Consolidated data'!H259</f>
        <v>0</v>
      </c>
      <c r="I259" s="22">
        <f>-'Consolidated data'!I259</f>
        <v>0</v>
      </c>
      <c r="J259" s="22">
        <f>-'Consolidated data'!J259</f>
        <v>0</v>
      </c>
      <c r="K259" s="22">
        <f>-'Consolidated data'!K259</f>
        <v>0</v>
      </c>
      <c r="L259" s="22">
        <f>-'Consolidated data'!L259</f>
        <v>0</v>
      </c>
      <c r="M259" s="22">
        <f>-'Consolidated data'!M259</f>
        <v>0</v>
      </c>
      <c r="N259" s="22">
        <f>-'Consolidated data'!N259</f>
        <v>0</v>
      </c>
      <c r="O259" s="22">
        <f>-'Consolidated data'!O259</f>
        <v>0</v>
      </c>
      <c r="P259" s="22">
        <f>-'Consolidated data'!P259</f>
        <v>0</v>
      </c>
      <c r="Q259" s="22">
        <f>-'Consolidated data'!Q259</f>
        <v>-10</v>
      </c>
      <c r="R259" s="22">
        <f>-'Consolidated data'!R259</f>
        <v>0</v>
      </c>
      <c r="S259" s="22">
        <f>-'Consolidated data'!S259</f>
        <v>0</v>
      </c>
      <c r="T259" s="22">
        <f>-'Consolidated data'!T259</f>
        <v>0</v>
      </c>
      <c r="U259" s="22">
        <f>-'Consolidated data'!U259</f>
        <v>0</v>
      </c>
      <c r="V259" s="22">
        <f>-'Consolidated data'!V259</f>
        <v>0</v>
      </c>
      <c r="W259" s="22">
        <f>-'Consolidated data'!W259</f>
        <v>0</v>
      </c>
      <c r="X259" s="22">
        <f>-'Consolidated data'!X259</f>
        <v>0</v>
      </c>
      <c r="Y259" s="22">
        <f>-'Consolidated data'!Y259</f>
        <v>0</v>
      </c>
    </row>
    <row r="260" spans="1:25" x14ac:dyDescent="0.15">
      <c r="A260" s="5" t="s">
        <v>192</v>
      </c>
      <c r="B260" s="11" t="s">
        <v>191</v>
      </c>
      <c r="C260" s="16" t="s">
        <v>36</v>
      </c>
      <c r="D260" t="s">
        <v>26</v>
      </c>
      <c r="E260" s="22">
        <f>-'Consolidated data'!E260</f>
        <v>-30</v>
      </c>
      <c r="F260" s="22">
        <f>-'Consolidated data'!F260</f>
        <v>-40</v>
      </c>
      <c r="G260" s="22">
        <f>-'Consolidated data'!G260</f>
        <v>-30</v>
      </c>
      <c r="H260" s="22">
        <f>-'Consolidated data'!H260</f>
        <v>-30</v>
      </c>
      <c r="I260" s="22">
        <f>-'Consolidated data'!I260</f>
        <v>-30</v>
      </c>
      <c r="J260" s="22">
        <f>-'Consolidated data'!J260</f>
        <v>-30</v>
      </c>
      <c r="K260" s="22">
        <f>-'Consolidated data'!K260</f>
        <v>-40</v>
      </c>
      <c r="L260" s="22">
        <f>-'Consolidated data'!L260</f>
        <v>-30</v>
      </c>
      <c r="M260" s="22">
        <f>-'Consolidated data'!M260</f>
        <v>-30</v>
      </c>
      <c r="N260" s="22">
        <f>-'Consolidated data'!N260</f>
        <v>-40</v>
      </c>
      <c r="O260" s="22">
        <f>-'Consolidated data'!O260</f>
        <v>-40</v>
      </c>
      <c r="P260" s="22">
        <f>-'Consolidated data'!P260</f>
        <v>-50</v>
      </c>
      <c r="Q260" s="22">
        <f>-'Consolidated data'!Q260</f>
        <v>-50</v>
      </c>
      <c r="R260" s="22">
        <f>-'Consolidated data'!R260</f>
        <v>-60</v>
      </c>
      <c r="S260" s="22">
        <f>-'Consolidated data'!S260</f>
        <v>-70</v>
      </c>
      <c r="T260" s="22">
        <f>-'Consolidated data'!T260</f>
        <v>-90</v>
      </c>
      <c r="U260" s="22">
        <f>-'Consolidated data'!U260</f>
        <v>-30</v>
      </c>
      <c r="V260" s="22">
        <f>-'Consolidated data'!V260</f>
        <v>-70</v>
      </c>
      <c r="W260" s="22">
        <f>-'Consolidated data'!W260</f>
        <v>-50</v>
      </c>
      <c r="X260" s="22">
        <f>-'Consolidated data'!X260</f>
        <v>-40</v>
      </c>
      <c r="Y260" s="22">
        <f>-'Consolidated data'!Y260</f>
        <v>-50</v>
      </c>
    </row>
    <row r="261" spans="1:25" x14ac:dyDescent="0.15">
      <c r="A261" s="5" t="s">
        <v>192</v>
      </c>
      <c r="B261" s="11" t="s">
        <v>191</v>
      </c>
      <c r="C261" s="4" t="s">
        <v>27</v>
      </c>
      <c r="D261" s="4" t="s">
        <v>150</v>
      </c>
      <c r="E261" s="22">
        <f>-'Consolidated data'!E261</f>
        <v>-80</v>
      </c>
      <c r="F261" s="22">
        <f>-'Consolidated data'!F261</f>
        <v>-90</v>
      </c>
      <c r="G261" s="22">
        <f>-'Consolidated data'!G261</f>
        <v>-100</v>
      </c>
      <c r="H261" s="22">
        <f>-'Consolidated data'!H261</f>
        <v>-110</v>
      </c>
      <c r="I261" s="22">
        <f>-'Consolidated data'!I261</f>
        <v>-110</v>
      </c>
      <c r="J261" s="22">
        <f>-'Consolidated data'!J261</f>
        <v>-110</v>
      </c>
      <c r="K261" s="22">
        <f>-'Consolidated data'!K261</f>
        <v>-170</v>
      </c>
      <c r="L261" s="22">
        <f>-'Consolidated data'!L261</f>
        <v>-130</v>
      </c>
      <c r="M261" s="22">
        <f>-'Consolidated data'!M261</f>
        <v>-120</v>
      </c>
      <c r="N261" s="22">
        <f>-'Consolidated data'!N261</f>
        <v>-200</v>
      </c>
      <c r="O261" s="22">
        <f>-'Consolidated data'!O261</f>
        <v>-210</v>
      </c>
      <c r="P261" s="22">
        <f>-'Consolidated data'!P261</f>
        <v>-240</v>
      </c>
      <c r="Q261" s="22">
        <f>-'Consolidated data'!Q261</f>
        <v>-240</v>
      </c>
      <c r="R261" s="22">
        <f>-'Consolidated data'!R261</f>
        <v>-220</v>
      </c>
      <c r="S261" s="22">
        <f>-'Consolidated data'!S261</f>
        <v>-210</v>
      </c>
      <c r="T261" s="22">
        <f>-'Consolidated data'!T261</f>
        <v>-250</v>
      </c>
      <c r="U261" s="22">
        <f>-'Consolidated data'!U261</f>
        <v>-100</v>
      </c>
      <c r="V261" s="22">
        <f>-'Consolidated data'!V261</f>
        <v>-190</v>
      </c>
      <c r="W261" s="22">
        <f>-'Consolidated data'!W261</f>
        <v>-150</v>
      </c>
      <c r="X261" s="22">
        <f>-'Consolidated data'!X261</f>
        <v>-150</v>
      </c>
      <c r="Y261" s="22">
        <f>-'Consolidated data'!Y261</f>
        <v>-160</v>
      </c>
    </row>
    <row r="262" spans="1:25" x14ac:dyDescent="0.15">
      <c r="A262" s="5" t="s">
        <v>192</v>
      </c>
      <c r="B262" s="11" t="s">
        <v>191</v>
      </c>
      <c r="C262" s="16" t="s">
        <v>37</v>
      </c>
      <c r="D262" t="s">
        <v>155</v>
      </c>
      <c r="E262" s="22">
        <f>-'Consolidated data'!E262</f>
        <v>-60</v>
      </c>
      <c r="F262" s="22">
        <f>-'Consolidated data'!F262</f>
        <v>-40</v>
      </c>
      <c r="G262" s="22">
        <f>-'Consolidated data'!G262</f>
        <v>-70</v>
      </c>
      <c r="H262" s="22">
        <f>-'Consolidated data'!H262</f>
        <v>-70</v>
      </c>
      <c r="I262" s="22">
        <f>-'Consolidated data'!I262</f>
        <v>-50</v>
      </c>
      <c r="J262" s="22">
        <f>-'Consolidated data'!J262</f>
        <v>-80</v>
      </c>
      <c r="K262" s="22">
        <f>-'Consolidated data'!K262</f>
        <v>-100</v>
      </c>
      <c r="L262" s="22">
        <f>-'Consolidated data'!L262</f>
        <v>-90</v>
      </c>
      <c r="M262" s="22">
        <f>-'Consolidated data'!M262</f>
        <v>-100</v>
      </c>
      <c r="N262" s="22">
        <f>-'Consolidated data'!N262</f>
        <v>-120</v>
      </c>
      <c r="O262" s="22">
        <f>-'Consolidated data'!O262</f>
        <v>-130</v>
      </c>
      <c r="P262" s="22">
        <f>-'Consolidated data'!P262</f>
        <v>-130</v>
      </c>
      <c r="Q262" s="22">
        <f>-'Consolidated data'!Q262</f>
        <v>-170</v>
      </c>
      <c r="R262" s="22">
        <f>-'Consolidated data'!R262</f>
        <v>-120</v>
      </c>
      <c r="S262" s="22">
        <f>-'Consolidated data'!S262</f>
        <v>-120</v>
      </c>
      <c r="T262" s="22">
        <f>-'Consolidated data'!T262</f>
        <v>-130</v>
      </c>
      <c r="U262" s="22">
        <f>-'Consolidated data'!U262</f>
        <v>-70</v>
      </c>
      <c r="V262" s="22">
        <f>-'Consolidated data'!V262</f>
        <v>-80</v>
      </c>
      <c r="W262" s="22">
        <f>-'Consolidated data'!W262</f>
        <v>-50</v>
      </c>
      <c r="X262" s="22">
        <f>-'Consolidated data'!X262</f>
        <v>-50</v>
      </c>
      <c r="Y262" s="22">
        <f>-'Consolidated data'!Y262</f>
        <v>-80</v>
      </c>
    </row>
    <row r="263" spans="1:25" x14ac:dyDescent="0.15">
      <c r="A263" s="5" t="s">
        <v>192</v>
      </c>
      <c r="B263" s="11" t="s">
        <v>191</v>
      </c>
      <c r="C263" s="16" t="s">
        <v>37</v>
      </c>
      <c r="D263" s="57" t="s">
        <v>48</v>
      </c>
      <c r="E263" s="22">
        <f>-'Consolidated data'!E263</f>
        <v>0</v>
      </c>
      <c r="F263" s="22">
        <f>-'Consolidated data'!F263</f>
        <v>0</v>
      </c>
      <c r="G263" s="22">
        <f>-'Consolidated data'!G263</f>
        <v>-10</v>
      </c>
      <c r="H263" s="22">
        <f>-'Consolidated data'!H263</f>
        <v>-10</v>
      </c>
      <c r="I263" s="22">
        <f>-'Consolidated data'!I263</f>
        <v>-10</v>
      </c>
      <c r="J263" s="22">
        <f>-'Consolidated data'!J263</f>
        <v>-20</v>
      </c>
      <c r="K263" s="22">
        <f>-'Consolidated data'!K263</f>
        <v>-20</v>
      </c>
      <c r="L263" s="22">
        <f>-'Consolidated data'!L263</f>
        <v>-30</v>
      </c>
      <c r="M263" s="22">
        <f>-'Consolidated data'!M263</f>
        <v>-20</v>
      </c>
      <c r="N263" s="22">
        <f>-'Consolidated data'!N263</f>
        <v>-20</v>
      </c>
      <c r="O263" s="22">
        <f>-'Consolidated data'!O263</f>
        <v>-30</v>
      </c>
      <c r="P263" s="22">
        <f>-'Consolidated data'!P263</f>
        <v>-40</v>
      </c>
      <c r="Q263" s="22">
        <f>-'Consolidated data'!Q263</f>
        <v>-40</v>
      </c>
      <c r="R263" s="22">
        <f>-'Consolidated data'!R263</f>
        <v>-30</v>
      </c>
      <c r="S263" s="22">
        <f>-'Consolidated data'!S263</f>
        <v>-50</v>
      </c>
      <c r="T263" s="22">
        <f>-'Consolidated data'!T263</f>
        <v>-50</v>
      </c>
      <c r="U263" s="22">
        <f>-'Consolidated data'!U263</f>
        <v>-30</v>
      </c>
      <c r="V263" s="22">
        <f>-'Consolidated data'!V263</f>
        <v>-30</v>
      </c>
      <c r="W263" s="22">
        <f>-'Consolidated data'!W263</f>
        <v>-20</v>
      </c>
      <c r="X263" s="22">
        <f>-'Consolidated data'!X263</f>
        <v>-20</v>
      </c>
      <c r="Y263" s="22">
        <f>-'Consolidated data'!Y263</f>
        <v>-30</v>
      </c>
    </row>
    <row r="264" spans="1:25" x14ac:dyDescent="0.15">
      <c r="A264" s="5" t="s">
        <v>192</v>
      </c>
      <c r="B264" s="11" t="s">
        <v>191</v>
      </c>
      <c r="C264" s="16" t="s">
        <v>37</v>
      </c>
      <c r="D264" s="57" t="s">
        <v>28</v>
      </c>
      <c r="E264" s="22">
        <f>-'Consolidated data'!E264</f>
        <v>-10</v>
      </c>
      <c r="F264" s="22">
        <f>-'Consolidated data'!F264</f>
        <v>-10</v>
      </c>
      <c r="G264" s="22">
        <f>-'Consolidated data'!G264</f>
        <v>-40</v>
      </c>
      <c r="H264" s="22">
        <f>-'Consolidated data'!H264</f>
        <v>-30</v>
      </c>
      <c r="I264" s="22">
        <f>-'Consolidated data'!I264</f>
        <v>-20</v>
      </c>
      <c r="J264" s="22">
        <f>-'Consolidated data'!J264</f>
        <v>-40</v>
      </c>
      <c r="K264" s="22">
        <f>-'Consolidated data'!K264</f>
        <v>-50</v>
      </c>
      <c r="L264" s="22">
        <f>-'Consolidated data'!L264</f>
        <v>-40</v>
      </c>
      <c r="M264" s="22">
        <f>-'Consolidated data'!M264</f>
        <v>-50</v>
      </c>
      <c r="N264" s="22">
        <f>-'Consolidated data'!N264</f>
        <v>-50</v>
      </c>
      <c r="O264" s="22">
        <f>-'Consolidated data'!O264</f>
        <v>-40</v>
      </c>
      <c r="P264" s="22">
        <f>-'Consolidated data'!P264</f>
        <v>-60</v>
      </c>
      <c r="Q264" s="22">
        <f>-'Consolidated data'!Q264</f>
        <v>-70</v>
      </c>
      <c r="R264" s="22">
        <f>-'Consolidated data'!R264</f>
        <v>-50</v>
      </c>
      <c r="S264" s="22">
        <f>-'Consolidated data'!S264</f>
        <v>-30</v>
      </c>
      <c r="T264" s="22">
        <f>-'Consolidated data'!T264</f>
        <v>-50</v>
      </c>
      <c r="U264" s="22">
        <f>-'Consolidated data'!U264</f>
        <v>-20</v>
      </c>
      <c r="V264" s="22">
        <f>-'Consolidated data'!V264</f>
        <v>-30</v>
      </c>
      <c r="W264" s="22">
        <f>-'Consolidated data'!W264</f>
        <v>-10</v>
      </c>
      <c r="X264" s="22">
        <f>-'Consolidated data'!X264</f>
        <v>-10</v>
      </c>
      <c r="Y264" s="22">
        <f>-'Consolidated data'!Y264</f>
        <v>-20</v>
      </c>
    </row>
    <row r="265" spans="1:25" x14ac:dyDescent="0.15">
      <c r="A265" s="5" t="s">
        <v>192</v>
      </c>
      <c r="B265" s="11" t="s">
        <v>191</v>
      </c>
      <c r="C265" s="16" t="s">
        <v>37</v>
      </c>
      <c r="D265" s="57" t="s">
        <v>29</v>
      </c>
      <c r="E265" s="22">
        <f>-'Consolidated data'!E265</f>
        <v>-50</v>
      </c>
      <c r="F265" s="22">
        <f>-'Consolidated data'!F265</f>
        <v>-30</v>
      </c>
      <c r="G265" s="22">
        <f>-'Consolidated data'!G265</f>
        <v>-20</v>
      </c>
      <c r="H265" s="22">
        <f>-'Consolidated data'!H265</f>
        <v>-30</v>
      </c>
      <c r="I265" s="22">
        <f>-'Consolidated data'!I265</f>
        <v>-10</v>
      </c>
      <c r="J265" s="22">
        <f>-'Consolidated data'!J265</f>
        <v>-20</v>
      </c>
      <c r="K265" s="22">
        <f>-'Consolidated data'!K265</f>
        <v>-30</v>
      </c>
      <c r="L265" s="22">
        <f>-'Consolidated data'!L265</f>
        <v>-30</v>
      </c>
      <c r="M265" s="22">
        <f>-'Consolidated data'!M265</f>
        <v>-40</v>
      </c>
      <c r="N265" s="22">
        <f>-'Consolidated data'!N265</f>
        <v>-50</v>
      </c>
      <c r="O265" s="22">
        <f>-'Consolidated data'!O265</f>
        <v>-60</v>
      </c>
      <c r="P265" s="22">
        <f>-'Consolidated data'!P265</f>
        <v>-40</v>
      </c>
      <c r="Q265" s="22">
        <f>-'Consolidated data'!Q265</f>
        <v>-60</v>
      </c>
      <c r="R265" s="22">
        <f>-'Consolidated data'!R265</f>
        <v>-30</v>
      </c>
      <c r="S265" s="22">
        <f>-'Consolidated data'!S265</f>
        <v>-50</v>
      </c>
      <c r="T265" s="22">
        <f>-'Consolidated data'!T265</f>
        <v>-30</v>
      </c>
      <c r="U265" s="22">
        <f>-'Consolidated data'!U265</f>
        <v>-20</v>
      </c>
      <c r="V265" s="22">
        <f>-'Consolidated data'!V265</f>
        <v>-20</v>
      </c>
      <c r="W265" s="22">
        <f>-'Consolidated data'!W265</f>
        <v>-20</v>
      </c>
      <c r="X265" s="22">
        <f>-'Consolidated data'!X265</f>
        <v>-20</v>
      </c>
      <c r="Y265" s="22">
        <f>-'Consolidated data'!Y265</f>
        <v>-30</v>
      </c>
    </row>
    <row r="266" spans="1:25" x14ac:dyDescent="0.15">
      <c r="A266" s="5" t="s">
        <v>192</v>
      </c>
      <c r="B266" s="11" t="s">
        <v>191</v>
      </c>
      <c r="C266" s="16" t="s">
        <v>37</v>
      </c>
      <c r="D266" t="s">
        <v>30</v>
      </c>
      <c r="E266" s="22">
        <f>-'Consolidated data'!E266</f>
        <v>-60</v>
      </c>
      <c r="F266" s="22">
        <f>-'Consolidated data'!F266</f>
        <v>-100</v>
      </c>
      <c r="G266" s="22">
        <f>-'Consolidated data'!G266</f>
        <v>-130</v>
      </c>
      <c r="H266" s="22">
        <f>-'Consolidated data'!H266</f>
        <v>-120</v>
      </c>
      <c r="I266" s="22">
        <f>-'Consolidated data'!I266</f>
        <v>-150</v>
      </c>
      <c r="J266" s="22">
        <f>-'Consolidated data'!J266</f>
        <v>-160</v>
      </c>
      <c r="K266" s="22">
        <f>-'Consolidated data'!K266</f>
        <v>-120</v>
      </c>
      <c r="L266" s="22">
        <f>-'Consolidated data'!L266</f>
        <v>-110</v>
      </c>
      <c r="M266" s="22">
        <f>-'Consolidated data'!M266</f>
        <v>-130</v>
      </c>
      <c r="N266" s="22">
        <f>-'Consolidated data'!N266</f>
        <v>-260</v>
      </c>
      <c r="O266" s="22">
        <f>-'Consolidated data'!O266</f>
        <v>-370</v>
      </c>
      <c r="P266" s="22">
        <f>-'Consolidated data'!P266</f>
        <v>-290</v>
      </c>
      <c r="Q266" s="22">
        <f>-'Consolidated data'!Q266</f>
        <v>-310</v>
      </c>
      <c r="R266" s="22">
        <f>-'Consolidated data'!R266</f>
        <v>-480</v>
      </c>
      <c r="S266" s="22">
        <f>-'Consolidated data'!S266</f>
        <v>-350</v>
      </c>
      <c r="T266" s="22">
        <f>-'Consolidated data'!T266</f>
        <v>-150</v>
      </c>
      <c r="U266" s="22">
        <f>-'Consolidated data'!U266</f>
        <v>-90</v>
      </c>
      <c r="V266" s="22">
        <f>-'Consolidated data'!V266</f>
        <v>-50</v>
      </c>
      <c r="W266" s="22">
        <f>-'Consolidated data'!W266</f>
        <v>-40</v>
      </c>
      <c r="X266" s="22">
        <f>-'Consolidated data'!X266</f>
        <v>-50</v>
      </c>
      <c r="Y266" s="22">
        <f>-'Consolidated data'!Y266</f>
        <v>-60</v>
      </c>
    </row>
    <row r="267" spans="1:25" x14ac:dyDescent="0.15">
      <c r="A267" s="5" t="s">
        <v>192</v>
      </c>
      <c r="B267" s="11" t="s">
        <v>191</v>
      </c>
      <c r="C267" s="16" t="s">
        <v>37</v>
      </c>
      <c r="D267" t="s">
        <v>31</v>
      </c>
      <c r="E267" s="22">
        <f>-'Consolidated data'!E267</f>
        <v>-30</v>
      </c>
      <c r="F267" s="22">
        <f>-'Consolidated data'!F267</f>
        <v>-20</v>
      </c>
      <c r="G267" s="22">
        <f>-'Consolidated data'!G267</f>
        <v>-90</v>
      </c>
      <c r="H267" s="22">
        <f>-'Consolidated data'!H267</f>
        <v>-180</v>
      </c>
      <c r="I267" s="22">
        <f>-'Consolidated data'!I267</f>
        <v>-230</v>
      </c>
      <c r="J267" s="22">
        <f>-'Consolidated data'!J267</f>
        <v>-500</v>
      </c>
      <c r="K267" s="22">
        <f>-'Consolidated data'!K267</f>
        <v>-600</v>
      </c>
      <c r="L267" s="22">
        <f>-'Consolidated data'!L267</f>
        <v>-610</v>
      </c>
      <c r="M267" s="22">
        <f>-'Consolidated data'!M267</f>
        <v>-770</v>
      </c>
      <c r="N267" s="22">
        <f>-'Consolidated data'!N267</f>
        <v>-960</v>
      </c>
      <c r="O267" s="22">
        <f>-'Consolidated data'!O267</f>
        <v>-1020</v>
      </c>
      <c r="P267" s="22">
        <f>-'Consolidated data'!P267</f>
        <v>-840</v>
      </c>
      <c r="Q267" s="22">
        <f>-'Consolidated data'!Q267</f>
        <v>-700</v>
      </c>
      <c r="R267" s="22">
        <f>-'Consolidated data'!R267</f>
        <v>-530</v>
      </c>
      <c r="S267" s="22">
        <f>-'Consolidated data'!S267</f>
        <v>-500</v>
      </c>
      <c r="T267" s="22">
        <f>-'Consolidated data'!T267</f>
        <v>-470</v>
      </c>
      <c r="U267" s="22">
        <f>-'Consolidated data'!U267</f>
        <v>-140</v>
      </c>
      <c r="V267" s="22">
        <f>-'Consolidated data'!V267</f>
        <v>-60</v>
      </c>
      <c r="W267" s="22">
        <f>-'Consolidated data'!W267</f>
        <v>-50</v>
      </c>
      <c r="X267" s="22">
        <f>-'Consolidated data'!X267</f>
        <v>-170</v>
      </c>
      <c r="Y267" s="22">
        <f>-'Consolidated data'!Y267</f>
        <v>-300</v>
      </c>
    </row>
    <row r="268" spans="1:25" x14ac:dyDescent="0.15">
      <c r="A268" s="5" t="s">
        <v>192</v>
      </c>
      <c r="B268" s="11" t="s">
        <v>191</v>
      </c>
      <c r="C268" s="16" t="s">
        <v>37</v>
      </c>
      <c r="D268" t="s">
        <v>32</v>
      </c>
      <c r="E268" s="22">
        <f>-'Consolidated data'!E268</f>
        <v>-220</v>
      </c>
      <c r="F268" s="22">
        <f>-'Consolidated data'!F268</f>
        <v>-290</v>
      </c>
      <c r="G268" s="22">
        <f>-'Consolidated data'!G268</f>
        <v>-220</v>
      </c>
      <c r="H268" s="22">
        <f>-'Consolidated data'!H268</f>
        <v>-350</v>
      </c>
      <c r="I268" s="22">
        <f>-'Consolidated data'!I268</f>
        <v>-240</v>
      </c>
      <c r="J268" s="22">
        <f>-'Consolidated data'!J268</f>
        <v>-200</v>
      </c>
      <c r="K268" s="22">
        <f>-'Consolidated data'!K268</f>
        <v>-420</v>
      </c>
      <c r="L268" s="22">
        <f>-'Consolidated data'!L268</f>
        <v>-230</v>
      </c>
      <c r="M268" s="22">
        <f>-'Consolidated data'!M268</f>
        <v>-150</v>
      </c>
      <c r="N268" s="22">
        <f>-'Consolidated data'!N268</f>
        <v>-130</v>
      </c>
      <c r="O268" s="22">
        <f>-'Consolidated data'!O268</f>
        <v>-210</v>
      </c>
      <c r="P268" s="22">
        <f>-'Consolidated data'!P268</f>
        <v>-240</v>
      </c>
      <c r="Q268" s="22">
        <f>-'Consolidated data'!Q268</f>
        <v>-400</v>
      </c>
      <c r="R268" s="22">
        <f>-'Consolidated data'!R268</f>
        <v>-190</v>
      </c>
      <c r="S268" s="22">
        <f>-'Consolidated data'!S268</f>
        <v>-220</v>
      </c>
      <c r="T268" s="22">
        <f>-'Consolidated data'!T268</f>
        <v>-150</v>
      </c>
      <c r="U268" s="22">
        <f>-'Consolidated data'!U268</f>
        <v>-110</v>
      </c>
      <c r="V268" s="22">
        <f>-'Consolidated data'!V268</f>
        <v>-170</v>
      </c>
      <c r="W268" s="22">
        <f>-'Consolidated data'!W268</f>
        <v>-170</v>
      </c>
      <c r="X268" s="22">
        <f>-'Consolidated data'!X268</f>
        <v>-160</v>
      </c>
      <c r="Y268" s="22">
        <f>-'Consolidated data'!Y268</f>
        <v>-210</v>
      </c>
    </row>
    <row r="269" spans="1:25" x14ac:dyDescent="0.15">
      <c r="A269" s="5" t="s">
        <v>192</v>
      </c>
      <c r="B269" s="11" t="s">
        <v>191</v>
      </c>
      <c r="C269" s="16" t="s">
        <v>37</v>
      </c>
      <c r="D269" t="s">
        <v>33</v>
      </c>
      <c r="E269" s="22">
        <f>-'Consolidated data'!E269</f>
        <v>-200</v>
      </c>
      <c r="F269" s="22">
        <f>-'Consolidated data'!F269</f>
        <v>-370</v>
      </c>
      <c r="G269" s="22">
        <f>-'Consolidated data'!G269</f>
        <v>-230</v>
      </c>
      <c r="H269" s="22">
        <f>-'Consolidated data'!H269</f>
        <v>-180</v>
      </c>
      <c r="I269" s="22">
        <f>-'Consolidated data'!I269</f>
        <v>-220</v>
      </c>
      <c r="J269" s="22">
        <f>-'Consolidated data'!J269</f>
        <v>-210</v>
      </c>
      <c r="K269" s="22">
        <f>-'Consolidated data'!K269</f>
        <v>-250</v>
      </c>
      <c r="L269" s="22">
        <f>-'Consolidated data'!L269</f>
        <v>-240</v>
      </c>
      <c r="M269" s="22">
        <f>-'Consolidated data'!M269</f>
        <v>-250</v>
      </c>
      <c r="N269" s="22">
        <f>-'Consolidated data'!N269</f>
        <v>-470</v>
      </c>
      <c r="O269" s="22">
        <f>-'Consolidated data'!O269</f>
        <v>-470</v>
      </c>
      <c r="P269" s="22">
        <f>-'Consolidated data'!P269</f>
        <v>-440</v>
      </c>
      <c r="Q269" s="22">
        <f>-'Consolidated data'!Q269</f>
        <v>-590</v>
      </c>
      <c r="R269" s="22">
        <f>-'Consolidated data'!R269</f>
        <v>-400</v>
      </c>
      <c r="S269" s="22">
        <f>-'Consolidated data'!S269</f>
        <v>-390</v>
      </c>
      <c r="T269" s="22">
        <f>-'Consolidated data'!T269</f>
        <v>-350</v>
      </c>
      <c r="U269" s="22">
        <f>-'Consolidated data'!U269</f>
        <v>-410</v>
      </c>
      <c r="V269" s="22">
        <f>-'Consolidated data'!V269</f>
        <v>-520</v>
      </c>
      <c r="W269" s="22">
        <f>-'Consolidated data'!W269</f>
        <v>-540</v>
      </c>
      <c r="X269" s="22">
        <f>-'Consolidated data'!X269</f>
        <v>-480</v>
      </c>
      <c r="Y269" s="22">
        <f>-'Consolidated data'!Y269</f>
        <v>-400</v>
      </c>
    </row>
    <row r="270" spans="1:25" x14ac:dyDescent="0.15">
      <c r="A270" s="5" t="s">
        <v>192</v>
      </c>
      <c r="B270" s="11" t="s">
        <v>191</v>
      </c>
      <c r="C270" s="4" t="s">
        <v>34</v>
      </c>
      <c r="D270" s="4" t="s">
        <v>150</v>
      </c>
      <c r="E270" s="22">
        <f>-'Consolidated data'!E270</f>
        <v>-580</v>
      </c>
      <c r="F270" s="22">
        <f>-'Consolidated data'!F270</f>
        <v>-820</v>
      </c>
      <c r="G270" s="22">
        <f>-'Consolidated data'!G270</f>
        <v>-740</v>
      </c>
      <c r="H270" s="22">
        <f>-'Consolidated data'!H270</f>
        <v>-890</v>
      </c>
      <c r="I270" s="22">
        <f>-'Consolidated data'!I270</f>
        <v>-900</v>
      </c>
      <c r="J270" s="22">
        <f>-'Consolidated data'!J270</f>
        <v>-1140</v>
      </c>
      <c r="K270" s="22">
        <f>-'Consolidated data'!K270</f>
        <v>-1480</v>
      </c>
      <c r="L270" s="22">
        <f>-'Consolidated data'!L270</f>
        <v>-1280</v>
      </c>
      <c r="M270" s="22">
        <f>-'Consolidated data'!M270</f>
        <v>-1410</v>
      </c>
      <c r="N270" s="22">
        <f>-'Consolidated data'!N270</f>
        <v>-1940</v>
      </c>
      <c r="O270" s="22">
        <f>-'Consolidated data'!O270</f>
        <v>-2200</v>
      </c>
      <c r="P270" s="22">
        <f>-'Consolidated data'!P270</f>
        <v>-1940</v>
      </c>
      <c r="Q270" s="22">
        <f>-'Consolidated data'!Q270</f>
        <v>-2170</v>
      </c>
      <c r="R270" s="22">
        <f>-'Consolidated data'!R270</f>
        <v>-1710</v>
      </c>
      <c r="S270" s="22">
        <f>-'Consolidated data'!S270</f>
        <v>-1590</v>
      </c>
      <c r="T270" s="22">
        <f>-'Consolidated data'!T270</f>
        <v>-1250</v>
      </c>
      <c r="U270" s="22">
        <f>-'Consolidated data'!U270</f>
        <v>-820</v>
      </c>
      <c r="V270" s="22">
        <f>-'Consolidated data'!V270</f>
        <v>-870</v>
      </c>
      <c r="W270" s="22">
        <f>-'Consolidated data'!W270</f>
        <v>-840</v>
      </c>
      <c r="X270" s="22">
        <f>-'Consolidated data'!X270</f>
        <v>-920</v>
      </c>
      <c r="Y270" s="22">
        <f>-'Consolidated data'!Y270</f>
        <v>-1050</v>
      </c>
    </row>
    <row r="271" spans="1:25" x14ac:dyDescent="0.15">
      <c r="A271" s="5" t="s">
        <v>192</v>
      </c>
      <c r="B271" s="11" t="s">
        <v>191</v>
      </c>
      <c r="C271" s="5" t="s">
        <v>55</v>
      </c>
      <c r="D271" s="5" t="s">
        <v>55</v>
      </c>
      <c r="E271" s="22">
        <f>-'Consolidated data'!E271</f>
        <v>-420</v>
      </c>
      <c r="F271" s="22">
        <f>-'Consolidated data'!F271</f>
        <v>-180</v>
      </c>
      <c r="G271" s="22">
        <f>-'Consolidated data'!G271</f>
        <v>-240</v>
      </c>
      <c r="H271" s="22">
        <f>-'Consolidated data'!H271</f>
        <v>-190</v>
      </c>
      <c r="I271" s="22">
        <f>-'Consolidated data'!I271</f>
        <v>-200</v>
      </c>
      <c r="J271" s="22">
        <f>-'Consolidated data'!J271</f>
        <v>-240</v>
      </c>
      <c r="K271" s="22">
        <f>-'Consolidated data'!K271</f>
        <v>-190</v>
      </c>
      <c r="L271" s="22">
        <f>-'Consolidated data'!L271</f>
        <v>-200</v>
      </c>
      <c r="M271" s="22">
        <f>-'Consolidated data'!M271</f>
        <v>-250</v>
      </c>
      <c r="N271" s="22">
        <f>-'Consolidated data'!N271</f>
        <v>-320</v>
      </c>
      <c r="O271" s="22">
        <f>-'Consolidated data'!O271</f>
        <v>-400</v>
      </c>
      <c r="P271" s="22">
        <f>-'Consolidated data'!P271</f>
        <v>-410</v>
      </c>
      <c r="Q271" s="22">
        <f>-'Consolidated data'!Q271</f>
        <v>-450</v>
      </c>
      <c r="R271" s="22">
        <f>-'Consolidated data'!R271</f>
        <v>-330</v>
      </c>
      <c r="S271" s="22">
        <f>-'Consolidated data'!S271</f>
        <v>-270</v>
      </c>
      <c r="T271" s="22">
        <f>-'Consolidated data'!T271</f>
        <v>-250</v>
      </c>
      <c r="U271" s="22">
        <f>-'Consolidated data'!U271</f>
        <v>-180</v>
      </c>
      <c r="V271" s="22">
        <f>-'Consolidated data'!V271</f>
        <v>-170</v>
      </c>
      <c r="W271" s="22">
        <f>-'Consolidated data'!W271</f>
        <v>-170</v>
      </c>
      <c r="X271" s="22">
        <f>-'Consolidated data'!X271</f>
        <v>-120</v>
      </c>
      <c r="Y271" s="22">
        <f>-'Consolidated data'!Y271</f>
        <v>-130</v>
      </c>
    </row>
    <row r="272" spans="1:25" x14ac:dyDescent="0.15">
      <c r="A272" s="5" t="s">
        <v>192</v>
      </c>
      <c r="B272" s="11" t="s">
        <v>191</v>
      </c>
      <c r="C272" s="5" t="s">
        <v>35</v>
      </c>
      <c r="D272" s="5" t="s">
        <v>35</v>
      </c>
      <c r="E272" s="22">
        <f>-'Consolidated data'!E272</f>
        <v>-860</v>
      </c>
      <c r="F272" s="22">
        <f>-'Consolidated data'!F272</f>
        <v>-810</v>
      </c>
      <c r="G272" s="22">
        <f>-'Consolidated data'!G272</f>
        <v>-790</v>
      </c>
      <c r="H272" s="22">
        <f>-'Consolidated data'!H272</f>
        <v>-930</v>
      </c>
      <c r="I272" s="22">
        <f>-'Consolidated data'!I272</f>
        <v>-970</v>
      </c>
      <c r="J272" s="22">
        <f>-'Consolidated data'!J272</f>
        <v>-750</v>
      </c>
      <c r="K272" s="22">
        <f>-'Consolidated data'!K272</f>
        <v>-900</v>
      </c>
      <c r="L272" s="22">
        <f>-'Consolidated data'!L272</f>
        <v>-770</v>
      </c>
      <c r="M272" s="22">
        <f>-'Consolidated data'!M272</f>
        <v>-760</v>
      </c>
      <c r="N272" s="22">
        <f>-'Consolidated data'!N272</f>
        <v>-900</v>
      </c>
      <c r="O272" s="22">
        <f>-'Consolidated data'!O272</f>
        <v>-830</v>
      </c>
      <c r="P272" s="22">
        <f>-'Consolidated data'!P272</f>
        <v>-920</v>
      </c>
      <c r="Q272" s="22">
        <f>-'Consolidated data'!Q272</f>
        <v>-880</v>
      </c>
      <c r="R272" s="22">
        <f>-'Consolidated data'!R272</f>
        <v>-1000</v>
      </c>
      <c r="S272" s="22">
        <f>-'Consolidated data'!S272</f>
        <v>-970</v>
      </c>
      <c r="T272" s="22">
        <f>-'Consolidated data'!T272</f>
        <v>-720</v>
      </c>
      <c r="U272" s="22">
        <f>-'Consolidated data'!U272</f>
        <v>-400</v>
      </c>
      <c r="V272" s="22">
        <f>-'Consolidated data'!V272</f>
        <v>-720</v>
      </c>
      <c r="W272" s="22">
        <f>-'Consolidated data'!W272</f>
        <v>-740</v>
      </c>
      <c r="X272" s="22">
        <f>-'Consolidated data'!X272</f>
        <v>-740</v>
      </c>
      <c r="Y272" s="22">
        <f>-'Consolidated data'!Y272</f>
        <v>-640</v>
      </c>
    </row>
    <row r="273" spans="1:25" x14ac:dyDescent="0.15">
      <c r="A273" s="5" t="s">
        <v>192</v>
      </c>
      <c r="B273" s="11" t="s">
        <v>191</v>
      </c>
      <c r="C273" s="4" t="s">
        <v>54</v>
      </c>
      <c r="D273" s="4" t="s">
        <v>83</v>
      </c>
      <c r="E273" s="22">
        <f>-'Consolidated data'!E273</f>
        <v>-3420</v>
      </c>
      <c r="F273" s="22">
        <f>-'Consolidated data'!F273</f>
        <v>-3270</v>
      </c>
      <c r="G273" s="22">
        <f>-'Consolidated data'!G273</f>
        <v>-3400</v>
      </c>
      <c r="H273" s="22">
        <f>-'Consolidated data'!H273</f>
        <v>-3090</v>
      </c>
      <c r="I273" s="22">
        <f>-'Consolidated data'!I273</f>
        <v>-3440</v>
      </c>
      <c r="J273" s="22">
        <f>-'Consolidated data'!J273</f>
        <v>-3440</v>
      </c>
      <c r="K273" s="22">
        <f>-'Consolidated data'!K273</f>
        <v>-3710</v>
      </c>
      <c r="L273" s="22">
        <f>-'Consolidated data'!L273</f>
        <v>-3420</v>
      </c>
      <c r="M273" s="22">
        <f>-'Consolidated data'!M273</f>
        <v>-3490</v>
      </c>
      <c r="N273" s="22">
        <f>-'Consolidated data'!N273</f>
        <v>-4510</v>
      </c>
      <c r="O273" s="22">
        <f>-'Consolidated data'!O273</f>
        <v>-4550</v>
      </c>
      <c r="P273" s="22">
        <f>-'Consolidated data'!P273</f>
        <v>-5320</v>
      </c>
      <c r="Q273" s="22">
        <f>-'Consolidated data'!Q273</f>
        <v>-5060</v>
      </c>
      <c r="R273" s="22">
        <f>-'Consolidated data'!R273</f>
        <v>-4270</v>
      </c>
      <c r="S273" s="22">
        <f>-'Consolidated data'!S273</f>
        <v>-4620</v>
      </c>
      <c r="T273" s="22">
        <f>-'Consolidated data'!T273</f>
        <v>-3840</v>
      </c>
      <c r="U273" s="22">
        <f>-'Consolidated data'!U273</f>
        <v>-1870</v>
      </c>
      <c r="V273" s="22">
        <f>-'Consolidated data'!V273</f>
        <v>-1950</v>
      </c>
      <c r="W273" s="22">
        <f>-'Consolidated data'!W273</f>
        <v>-1890</v>
      </c>
      <c r="X273" s="22">
        <f>-'Consolidated data'!X273</f>
        <v>-1930</v>
      </c>
      <c r="Y273" s="22">
        <f>-'Consolidated data'!Y273</f>
        <v>-1980</v>
      </c>
    </row>
    <row r="274" spans="1:25" x14ac:dyDescent="0.15">
      <c r="A274" s="5" t="s">
        <v>85</v>
      </c>
      <c r="B274" s="11" t="s">
        <v>190</v>
      </c>
      <c r="C274" s="16" t="s">
        <v>36</v>
      </c>
      <c r="D274" t="s">
        <v>24</v>
      </c>
      <c r="E274" s="22">
        <v>350</v>
      </c>
      <c r="F274" s="22">
        <v>400</v>
      </c>
      <c r="G274" s="22">
        <v>440</v>
      </c>
      <c r="H274" s="22">
        <v>410</v>
      </c>
      <c r="I274" s="22">
        <v>510</v>
      </c>
      <c r="J274" s="22">
        <v>490</v>
      </c>
      <c r="K274" s="22">
        <v>500</v>
      </c>
      <c r="L274" s="22">
        <v>580</v>
      </c>
      <c r="M274" s="22">
        <v>540</v>
      </c>
      <c r="N274" s="22">
        <v>550</v>
      </c>
      <c r="O274" s="22">
        <v>520</v>
      </c>
      <c r="P274" s="22">
        <v>440</v>
      </c>
      <c r="Q274" s="22">
        <v>450</v>
      </c>
      <c r="R274" s="22">
        <v>460</v>
      </c>
      <c r="S274" s="22">
        <v>370</v>
      </c>
      <c r="T274" s="22">
        <v>330</v>
      </c>
      <c r="U274" s="22">
        <v>250</v>
      </c>
      <c r="V274" s="22">
        <v>450</v>
      </c>
      <c r="W274" s="22">
        <v>310</v>
      </c>
      <c r="X274" s="22">
        <v>330</v>
      </c>
      <c r="Y274" s="22">
        <v>380</v>
      </c>
    </row>
    <row r="275" spans="1:25" x14ac:dyDescent="0.15">
      <c r="A275" s="5" t="s">
        <v>85</v>
      </c>
      <c r="B275" s="11" t="s">
        <v>190</v>
      </c>
      <c r="C275" s="16" t="s">
        <v>36</v>
      </c>
      <c r="D275" t="s">
        <v>25</v>
      </c>
      <c r="E275" s="22">
        <v>340</v>
      </c>
      <c r="F275" s="22">
        <v>410</v>
      </c>
      <c r="G275" s="22">
        <v>380</v>
      </c>
      <c r="H275" s="22">
        <v>570</v>
      </c>
      <c r="I275" s="22">
        <v>710</v>
      </c>
      <c r="J275" s="22">
        <v>670</v>
      </c>
      <c r="K275" s="22">
        <v>420</v>
      </c>
      <c r="L275" s="22">
        <v>1000</v>
      </c>
      <c r="M275" s="22">
        <v>680</v>
      </c>
      <c r="N275" s="22">
        <v>950</v>
      </c>
      <c r="O275" s="22">
        <v>1110</v>
      </c>
      <c r="P275" s="22">
        <v>720</v>
      </c>
      <c r="Q275" s="22">
        <v>700</v>
      </c>
      <c r="R275" s="22">
        <v>670</v>
      </c>
      <c r="S275" s="22">
        <v>590</v>
      </c>
      <c r="T275" s="22">
        <v>400</v>
      </c>
      <c r="U275" s="22">
        <v>220</v>
      </c>
      <c r="V275" s="22">
        <v>520</v>
      </c>
      <c r="W275" s="22">
        <v>900</v>
      </c>
      <c r="X275" s="58">
        <v>950</v>
      </c>
      <c r="Y275" s="22">
        <v>1790</v>
      </c>
    </row>
    <row r="276" spans="1:25" x14ac:dyDescent="0.15">
      <c r="A276" s="5" t="s">
        <v>85</v>
      </c>
      <c r="B276" s="11" t="s">
        <v>190</v>
      </c>
      <c r="C276" s="16" t="s">
        <v>36</v>
      </c>
      <c r="D276" t="s">
        <v>47</v>
      </c>
      <c r="E276" s="22">
        <v>220</v>
      </c>
      <c r="F276" s="22">
        <v>190</v>
      </c>
      <c r="G276" s="22">
        <v>90</v>
      </c>
      <c r="H276" s="22">
        <v>170</v>
      </c>
      <c r="I276" s="22">
        <v>190</v>
      </c>
      <c r="J276" s="22">
        <v>120</v>
      </c>
      <c r="K276" s="22">
        <v>130</v>
      </c>
      <c r="L276" s="22">
        <v>70</v>
      </c>
      <c r="M276" s="22">
        <v>50</v>
      </c>
      <c r="N276" s="22">
        <v>150</v>
      </c>
      <c r="O276" s="22">
        <v>120</v>
      </c>
      <c r="P276" s="22">
        <v>190</v>
      </c>
      <c r="Q276" s="22">
        <v>290</v>
      </c>
      <c r="R276" s="22">
        <v>190</v>
      </c>
      <c r="S276" s="22">
        <v>210</v>
      </c>
      <c r="T276" s="22">
        <v>170</v>
      </c>
      <c r="U276" s="22">
        <v>10</v>
      </c>
      <c r="V276" s="22">
        <v>100</v>
      </c>
      <c r="W276" s="22">
        <v>170</v>
      </c>
      <c r="X276" s="58">
        <v>230</v>
      </c>
      <c r="Y276" s="22">
        <v>170</v>
      </c>
    </row>
    <row r="277" spans="1:25" x14ac:dyDescent="0.15">
      <c r="A277" s="5" t="s">
        <v>85</v>
      </c>
      <c r="B277" s="11" t="s">
        <v>190</v>
      </c>
      <c r="C277" s="16" t="s">
        <v>36</v>
      </c>
      <c r="D277" t="s">
        <v>26</v>
      </c>
      <c r="E277" s="22">
        <v>50</v>
      </c>
      <c r="F277" s="22">
        <v>60</v>
      </c>
      <c r="G277" s="22">
        <v>50</v>
      </c>
      <c r="H277" s="22">
        <v>40</v>
      </c>
      <c r="I277" s="22">
        <v>40</v>
      </c>
      <c r="J277" s="22">
        <v>40</v>
      </c>
      <c r="K277" s="22">
        <v>60</v>
      </c>
      <c r="L277" s="22">
        <v>60</v>
      </c>
      <c r="M277" s="22">
        <v>70</v>
      </c>
      <c r="N277" s="22">
        <v>80</v>
      </c>
      <c r="O277" s="22">
        <v>70</v>
      </c>
      <c r="P277" s="22">
        <v>80</v>
      </c>
      <c r="Q277" s="22">
        <v>80</v>
      </c>
      <c r="R277" s="22">
        <v>80</v>
      </c>
      <c r="S277" s="22">
        <v>100</v>
      </c>
      <c r="T277" s="22">
        <v>120</v>
      </c>
      <c r="U277" s="22">
        <v>120</v>
      </c>
      <c r="V277" s="22">
        <v>110</v>
      </c>
      <c r="W277" s="22">
        <v>130</v>
      </c>
      <c r="X277" s="58">
        <v>150</v>
      </c>
      <c r="Y277" s="22">
        <v>100</v>
      </c>
    </row>
    <row r="278" spans="1:25" x14ac:dyDescent="0.15">
      <c r="A278" s="5" t="s">
        <v>85</v>
      </c>
      <c r="B278" s="11" t="s">
        <v>190</v>
      </c>
      <c r="C278" s="4" t="s">
        <v>27</v>
      </c>
      <c r="D278" s="4" t="s">
        <v>82</v>
      </c>
      <c r="E278" s="23">
        <v>960</v>
      </c>
      <c r="F278" s="23">
        <v>1050</v>
      </c>
      <c r="G278" s="23">
        <v>960</v>
      </c>
      <c r="H278" s="23">
        <v>1200</v>
      </c>
      <c r="I278" s="23">
        <v>1450</v>
      </c>
      <c r="J278" s="23">
        <v>1330</v>
      </c>
      <c r="K278" s="23">
        <v>1100</v>
      </c>
      <c r="L278" s="23">
        <v>1700</v>
      </c>
      <c r="M278" s="23">
        <v>1340</v>
      </c>
      <c r="N278" s="23">
        <v>1730</v>
      </c>
      <c r="O278" s="23">
        <v>1810</v>
      </c>
      <c r="P278" s="23">
        <v>1420</v>
      </c>
      <c r="Q278" s="23">
        <v>1520</v>
      </c>
      <c r="R278" s="23">
        <v>1390</v>
      </c>
      <c r="S278" s="23">
        <v>1270</v>
      </c>
      <c r="T278" s="23">
        <v>1020</v>
      </c>
      <c r="U278" s="23">
        <v>590</v>
      </c>
      <c r="V278" s="23">
        <v>1180</v>
      </c>
      <c r="W278" s="23">
        <v>1510</v>
      </c>
      <c r="X278" s="23">
        <v>1660</v>
      </c>
      <c r="Y278" s="23">
        <v>2440</v>
      </c>
    </row>
    <row r="279" spans="1:25" x14ac:dyDescent="0.15">
      <c r="A279" s="5" t="s">
        <v>85</v>
      </c>
      <c r="B279" s="11" t="s">
        <v>190</v>
      </c>
      <c r="C279" s="16" t="s">
        <v>37</v>
      </c>
      <c r="D279" t="s">
        <v>155</v>
      </c>
      <c r="E279" s="22">
        <v>1150</v>
      </c>
      <c r="F279" s="22">
        <v>1280</v>
      </c>
      <c r="G279" s="22">
        <v>1610</v>
      </c>
      <c r="H279" s="22">
        <v>1940</v>
      </c>
      <c r="I279" s="22">
        <v>2370</v>
      </c>
      <c r="J279" s="22">
        <v>2470</v>
      </c>
      <c r="K279" s="22">
        <v>1990</v>
      </c>
      <c r="L279" s="22">
        <v>2260</v>
      </c>
      <c r="M279" s="22">
        <v>2430</v>
      </c>
      <c r="N279" s="22">
        <v>3070</v>
      </c>
      <c r="O279" s="22">
        <v>3320</v>
      </c>
      <c r="P279" s="22">
        <v>3410</v>
      </c>
      <c r="Q279" s="22">
        <v>3960</v>
      </c>
      <c r="R279" s="22">
        <v>4350</v>
      </c>
      <c r="S279" s="22">
        <v>3330</v>
      </c>
      <c r="T279" s="22">
        <v>2170</v>
      </c>
      <c r="U279" s="22">
        <v>70</v>
      </c>
      <c r="V279" s="22">
        <v>3680</v>
      </c>
      <c r="W279" s="22">
        <v>5980</v>
      </c>
      <c r="X279" s="58">
        <v>4540</v>
      </c>
      <c r="Y279" s="22">
        <v>3770</v>
      </c>
    </row>
    <row r="280" spans="1:25" x14ac:dyDescent="0.15">
      <c r="A280" s="5" t="s">
        <v>85</v>
      </c>
      <c r="B280" s="11" t="s">
        <v>190</v>
      </c>
      <c r="C280" s="16" t="s">
        <v>37</v>
      </c>
      <c r="D280" s="57" t="s">
        <v>48</v>
      </c>
      <c r="E280" s="22">
        <v>60</v>
      </c>
      <c r="F280" s="22">
        <v>90</v>
      </c>
      <c r="G280" s="22">
        <v>130</v>
      </c>
      <c r="H280" s="22">
        <v>230</v>
      </c>
      <c r="I280" s="22">
        <v>330</v>
      </c>
      <c r="J280" s="22">
        <v>260</v>
      </c>
      <c r="K280" s="22">
        <v>130</v>
      </c>
      <c r="L280" s="22">
        <v>170</v>
      </c>
      <c r="M280" s="22">
        <v>150</v>
      </c>
      <c r="N280" s="22">
        <v>180</v>
      </c>
      <c r="O280" s="22">
        <v>150</v>
      </c>
      <c r="P280" s="22">
        <v>200</v>
      </c>
      <c r="Q280" s="22">
        <v>210</v>
      </c>
      <c r="R280" s="22">
        <v>230</v>
      </c>
      <c r="S280" s="22">
        <v>210</v>
      </c>
      <c r="T280" s="22">
        <v>120</v>
      </c>
      <c r="U280" s="22">
        <v>0</v>
      </c>
      <c r="V280" s="22">
        <v>350</v>
      </c>
      <c r="W280" s="22">
        <v>390</v>
      </c>
      <c r="X280" s="58">
        <v>180</v>
      </c>
      <c r="Y280" s="22">
        <v>90</v>
      </c>
    </row>
    <row r="281" spans="1:25" x14ac:dyDescent="0.15">
      <c r="A281" s="5" t="s">
        <v>85</v>
      </c>
      <c r="B281" s="11" t="s">
        <v>190</v>
      </c>
      <c r="C281" s="16" t="s">
        <v>37</v>
      </c>
      <c r="D281" s="57" t="s">
        <v>28</v>
      </c>
      <c r="E281" s="22">
        <v>510</v>
      </c>
      <c r="F281" s="22">
        <v>690</v>
      </c>
      <c r="G281" s="22">
        <v>860</v>
      </c>
      <c r="H281" s="22">
        <v>1070</v>
      </c>
      <c r="I281" s="22">
        <v>1360</v>
      </c>
      <c r="J281" s="22">
        <v>1480</v>
      </c>
      <c r="K281" s="22">
        <v>1190</v>
      </c>
      <c r="L281" s="22">
        <v>1290</v>
      </c>
      <c r="M281" s="22">
        <v>1410</v>
      </c>
      <c r="N281" s="22">
        <v>2030</v>
      </c>
      <c r="O281" s="22">
        <v>2310</v>
      </c>
      <c r="P281" s="22">
        <v>2430</v>
      </c>
      <c r="Q281" s="22">
        <v>2870</v>
      </c>
      <c r="R281" s="22">
        <v>3230</v>
      </c>
      <c r="S281" s="22">
        <v>2420</v>
      </c>
      <c r="T281" s="22">
        <v>1530</v>
      </c>
      <c r="U281" s="22">
        <v>20</v>
      </c>
      <c r="V281" s="22">
        <v>2560</v>
      </c>
      <c r="W281" s="22">
        <v>4720</v>
      </c>
      <c r="X281" s="58">
        <v>3520</v>
      </c>
      <c r="Y281" s="22">
        <v>2940</v>
      </c>
    </row>
    <row r="282" spans="1:25" x14ac:dyDescent="0.15">
      <c r="A282" s="5" t="s">
        <v>85</v>
      </c>
      <c r="B282" s="11" t="s">
        <v>190</v>
      </c>
      <c r="C282" s="16" t="s">
        <v>37</v>
      </c>
      <c r="D282" s="57" t="s">
        <v>29</v>
      </c>
      <c r="E282" s="22">
        <v>580</v>
      </c>
      <c r="F282" s="22">
        <v>500</v>
      </c>
      <c r="G282" s="22">
        <v>620</v>
      </c>
      <c r="H282" s="22">
        <v>630</v>
      </c>
      <c r="I282" s="22">
        <v>670</v>
      </c>
      <c r="J282" s="22">
        <v>730</v>
      </c>
      <c r="K282" s="22">
        <v>660</v>
      </c>
      <c r="L282" s="22">
        <v>810</v>
      </c>
      <c r="M282" s="22">
        <v>880</v>
      </c>
      <c r="N282" s="22">
        <v>850</v>
      </c>
      <c r="O282" s="22">
        <v>860</v>
      </c>
      <c r="P282" s="22">
        <v>780</v>
      </c>
      <c r="Q282" s="22">
        <v>890</v>
      </c>
      <c r="R282" s="22">
        <v>900</v>
      </c>
      <c r="S282" s="22">
        <v>700</v>
      </c>
      <c r="T282" s="22">
        <v>520</v>
      </c>
      <c r="U282" s="22">
        <v>50</v>
      </c>
      <c r="V282" s="22">
        <v>770</v>
      </c>
      <c r="W282" s="22">
        <v>880</v>
      </c>
      <c r="X282" s="58">
        <v>840</v>
      </c>
      <c r="Y282" s="22">
        <v>740</v>
      </c>
    </row>
    <row r="283" spans="1:25" x14ac:dyDescent="0.15">
      <c r="A283" s="5" t="s">
        <v>85</v>
      </c>
      <c r="B283" s="11" t="s">
        <v>190</v>
      </c>
      <c r="C283" s="16" t="s">
        <v>37</v>
      </c>
      <c r="D283" t="s">
        <v>30</v>
      </c>
      <c r="E283" s="22">
        <v>350</v>
      </c>
      <c r="F283" s="22">
        <v>420</v>
      </c>
      <c r="G283" s="22">
        <v>490</v>
      </c>
      <c r="H283" s="22">
        <v>560</v>
      </c>
      <c r="I283" s="22">
        <v>600</v>
      </c>
      <c r="J283" s="22">
        <v>530</v>
      </c>
      <c r="K283" s="22">
        <v>480</v>
      </c>
      <c r="L283" s="22">
        <v>960</v>
      </c>
      <c r="M283" s="22">
        <v>650</v>
      </c>
      <c r="N283" s="22">
        <v>510</v>
      </c>
      <c r="O283" s="22">
        <v>580</v>
      </c>
      <c r="P283" s="22">
        <v>450</v>
      </c>
      <c r="Q283" s="22">
        <v>550</v>
      </c>
      <c r="R283" s="22">
        <v>380</v>
      </c>
      <c r="S283" s="22">
        <v>480</v>
      </c>
      <c r="T283" s="22">
        <v>350</v>
      </c>
      <c r="U283" s="22">
        <v>60</v>
      </c>
      <c r="V283" s="22">
        <v>230</v>
      </c>
      <c r="W283" s="22">
        <v>460</v>
      </c>
      <c r="X283" s="58">
        <v>510</v>
      </c>
      <c r="Y283" s="22">
        <v>510</v>
      </c>
    </row>
    <row r="284" spans="1:25" x14ac:dyDescent="0.15">
      <c r="A284" s="5" t="s">
        <v>85</v>
      </c>
      <c r="B284" s="11" t="s">
        <v>190</v>
      </c>
      <c r="C284" s="16" t="s">
        <v>37</v>
      </c>
      <c r="D284" t="s">
        <v>31</v>
      </c>
      <c r="E284" s="22">
        <v>80</v>
      </c>
      <c r="F284" s="22">
        <v>100</v>
      </c>
      <c r="G284" s="22">
        <v>120</v>
      </c>
      <c r="H284" s="22">
        <v>170</v>
      </c>
      <c r="I284" s="22">
        <v>190</v>
      </c>
      <c r="J284" s="22">
        <v>230</v>
      </c>
      <c r="K284" s="22">
        <v>250</v>
      </c>
      <c r="L284" s="22">
        <v>400</v>
      </c>
      <c r="M284" s="22">
        <v>370</v>
      </c>
      <c r="N284" s="22">
        <v>310</v>
      </c>
      <c r="O284" s="22">
        <v>270</v>
      </c>
      <c r="P284" s="22">
        <v>260</v>
      </c>
      <c r="Q284" s="22">
        <v>280</v>
      </c>
      <c r="R284" s="22">
        <v>350</v>
      </c>
      <c r="S284" s="22">
        <v>260</v>
      </c>
      <c r="T284" s="22">
        <v>190</v>
      </c>
      <c r="U284" s="22">
        <v>10</v>
      </c>
      <c r="V284" s="22">
        <v>100</v>
      </c>
      <c r="W284" s="22">
        <v>260</v>
      </c>
      <c r="X284" s="58">
        <v>290</v>
      </c>
      <c r="Y284" s="22">
        <v>250</v>
      </c>
    </row>
    <row r="285" spans="1:25" x14ac:dyDescent="0.15">
      <c r="A285" s="5" t="s">
        <v>85</v>
      </c>
      <c r="B285" s="11" t="s">
        <v>190</v>
      </c>
      <c r="C285" s="16" t="s">
        <v>37</v>
      </c>
      <c r="D285" t="s">
        <v>32</v>
      </c>
      <c r="E285" s="22">
        <v>390</v>
      </c>
      <c r="F285" s="22">
        <v>400</v>
      </c>
      <c r="G285" s="22">
        <v>480</v>
      </c>
      <c r="H285" s="22">
        <v>570</v>
      </c>
      <c r="I285" s="22">
        <v>580</v>
      </c>
      <c r="J285" s="22">
        <v>580</v>
      </c>
      <c r="K285" s="22">
        <v>600</v>
      </c>
      <c r="L285" s="22">
        <v>620</v>
      </c>
      <c r="M285" s="22">
        <v>640</v>
      </c>
      <c r="N285" s="22">
        <v>600</v>
      </c>
      <c r="O285" s="22">
        <v>670</v>
      </c>
      <c r="P285" s="22">
        <v>700</v>
      </c>
      <c r="Q285" s="22">
        <v>800</v>
      </c>
      <c r="R285" s="22">
        <v>1120</v>
      </c>
      <c r="S285" s="22">
        <v>1350</v>
      </c>
      <c r="T285" s="22">
        <v>2190</v>
      </c>
      <c r="U285" s="22">
        <v>120</v>
      </c>
      <c r="V285" s="22">
        <v>950</v>
      </c>
      <c r="W285" s="22">
        <v>1980</v>
      </c>
      <c r="X285" s="58">
        <v>1560</v>
      </c>
      <c r="Y285" s="22">
        <v>1050</v>
      </c>
    </row>
    <row r="286" spans="1:25" x14ac:dyDescent="0.15">
      <c r="A286" s="5" t="s">
        <v>85</v>
      </c>
      <c r="B286" s="11" t="s">
        <v>190</v>
      </c>
      <c r="C286" s="16" t="s">
        <v>37</v>
      </c>
      <c r="D286" t="s">
        <v>33</v>
      </c>
      <c r="E286" s="22">
        <v>160</v>
      </c>
      <c r="F286" s="22">
        <v>120</v>
      </c>
      <c r="G286" s="22">
        <v>100</v>
      </c>
      <c r="H286" s="22">
        <v>140</v>
      </c>
      <c r="I286" s="22">
        <v>120</v>
      </c>
      <c r="J286" s="22">
        <v>120</v>
      </c>
      <c r="K286" s="22">
        <v>150</v>
      </c>
      <c r="L286" s="22">
        <v>170</v>
      </c>
      <c r="M286" s="22">
        <v>230</v>
      </c>
      <c r="N286" s="22">
        <v>240</v>
      </c>
      <c r="O286" s="22">
        <v>280</v>
      </c>
      <c r="P286" s="22">
        <v>250</v>
      </c>
      <c r="Q286" s="22">
        <v>330</v>
      </c>
      <c r="R286" s="22">
        <v>470</v>
      </c>
      <c r="S286" s="22">
        <v>410</v>
      </c>
      <c r="T286" s="22">
        <v>340</v>
      </c>
      <c r="U286" s="22">
        <v>130</v>
      </c>
      <c r="V286" s="22">
        <v>720</v>
      </c>
      <c r="W286" s="22">
        <v>1040</v>
      </c>
      <c r="X286" s="58">
        <v>800</v>
      </c>
      <c r="Y286" s="22">
        <v>590</v>
      </c>
    </row>
    <row r="287" spans="1:25" x14ac:dyDescent="0.15">
      <c r="A287" s="5" t="s">
        <v>85</v>
      </c>
      <c r="B287" s="11" t="s">
        <v>190</v>
      </c>
      <c r="C287" s="4" t="s">
        <v>34</v>
      </c>
      <c r="D287" s="4" t="s">
        <v>82</v>
      </c>
      <c r="E287" s="23">
        <v>2130</v>
      </c>
      <c r="F287" s="23">
        <v>2320</v>
      </c>
      <c r="G287" s="23">
        <v>2790</v>
      </c>
      <c r="H287" s="23">
        <v>3370</v>
      </c>
      <c r="I287" s="23">
        <v>3860</v>
      </c>
      <c r="J287" s="23">
        <v>3940</v>
      </c>
      <c r="K287" s="23">
        <v>3450</v>
      </c>
      <c r="L287" s="23">
        <v>4400</v>
      </c>
      <c r="M287" s="23">
        <v>4330</v>
      </c>
      <c r="N287" s="23">
        <v>4720</v>
      </c>
      <c r="O287" s="23">
        <v>5120</v>
      </c>
      <c r="P287" s="23">
        <v>5080</v>
      </c>
      <c r="Q287" s="23">
        <v>5910</v>
      </c>
      <c r="R287" s="23">
        <v>6670</v>
      </c>
      <c r="S287" s="23">
        <v>5820</v>
      </c>
      <c r="T287" s="23">
        <v>5240</v>
      </c>
      <c r="U287" s="23">
        <v>390</v>
      </c>
      <c r="V287" s="23">
        <v>5690</v>
      </c>
      <c r="W287" s="23">
        <v>9720</v>
      </c>
      <c r="X287" s="23">
        <v>7690</v>
      </c>
      <c r="Y287" s="23">
        <v>6160</v>
      </c>
    </row>
    <row r="288" spans="1:25" x14ac:dyDescent="0.15">
      <c r="A288" s="5" t="s">
        <v>85</v>
      </c>
      <c r="B288" s="11" t="s">
        <v>190</v>
      </c>
      <c r="C288" s="5" t="s">
        <v>55</v>
      </c>
      <c r="D288" s="5" t="s">
        <v>55</v>
      </c>
      <c r="E288" s="22">
        <v>270</v>
      </c>
      <c r="F288" s="22">
        <v>240</v>
      </c>
      <c r="G288" s="22">
        <v>300</v>
      </c>
      <c r="H288" s="22">
        <v>340</v>
      </c>
      <c r="I288" s="22">
        <v>310</v>
      </c>
      <c r="J288" s="22">
        <v>350</v>
      </c>
      <c r="K288" s="22">
        <v>460</v>
      </c>
      <c r="L288" s="22">
        <v>550</v>
      </c>
      <c r="M288" s="22">
        <v>520</v>
      </c>
      <c r="N288" s="22">
        <v>320</v>
      </c>
      <c r="O288" s="22">
        <v>290</v>
      </c>
      <c r="P288" s="22">
        <v>300</v>
      </c>
      <c r="Q288" s="22">
        <v>340</v>
      </c>
      <c r="R288" s="22">
        <v>320</v>
      </c>
      <c r="S288" s="22">
        <v>230</v>
      </c>
      <c r="T288" s="22">
        <v>180</v>
      </c>
      <c r="U288" s="22">
        <v>150</v>
      </c>
      <c r="V288" s="22">
        <v>160</v>
      </c>
      <c r="W288" s="22">
        <v>320</v>
      </c>
      <c r="X288" s="58">
        <v>390</v>
      </c>
      <c r="Y288" s="22">
        <v>390</v>
      </c>
    </row>
    <row r="289" spans="1:25" x14ac:dyDescent="0.15">
      <c r="A289" s="5" t="s">
        <v>85</v>
      </c>
      <c r="B289" s="11" t="s">
        <v>190</v>
      </c>
      <c r="C289" s="5" t="s">
        <v>35</v>
      </c>
      <c r="D289" s="5" t="s">
        <v>35</v>
      </c>
      <c r="E289" s="22">
        <v>1790</v>
      </c>
      <c r="F289" s="22">
        <v>1900</v>
      </c>
      <c r="G289" s="22">
        <v>1930</v>
      </c>
      <c r="H289" s="22">
        <v>2120</v>
      </c>
      <c r="I289" s="22">
        <v>2220</v>
      </c>
      <c r="J289" s="22">
        <v>2280</v>
      </c>
      <c r="K289" s="22">
        <v>1930</v>
      </c>
      <c r="L289" s="22">
        <v>2400</v>
      </c>
      <c r="M289" s="22">
        <v>2210</v>
      </c>
      <c r="N289" s="22">
        <v>2050</v>
      </c>
      <c r="O289" s="22">
        <v>2140</v>
      </c>
      <c r="P289" s="22">
        <v>2450</v>
      </c>
      <c r="Q289" s="22">
        <v>2380</v>
      </c>
      <c r="R289" s="22">
        <v>2400</v>
      </c>
      <c r="S289" s="22">
        <v>2400</v>
      </c>
      <c r="T289" s="22">
        <v>2770</v>
      </c>
      <c r="U289" s="22">
        <v>1650</v>
      </c>
      <c r="V289" s="22">
        <v>1810</v>
      </c>
      <c r="W289" s="22">
        <v>1700</v>
      </c>
      <c r="X289" s="58">
        <v>1970</v>
      </c>
      <c r="Y289" s="22">
        <v>2020</v>
      </c>
    </row>
    <row r="290" spans="1:25" x14ac:dyDescent="0.15">
      <c r="A290" s="5" t="s">
        <v>85</v>
      </c>
      <c r="B290" s="11" t="s">
        <v>190</v>
      </c>
      <c r="C290" s="4" t="s">
        <v>54</v>
      </c>
      <c r="D290" s="4" t="s">
        <v>83</v>
      </c>
      <c r="E290" s="23">
        <v>5410</v>
      </c>
      <c r="F290" s="23">
        <v>5830</v>
      </c>
      <c r="G290" s="23">
        <v>6420</v>
      </c>
      <c r="H290" s="23">
        <v>7350</v>
      </c>
      <c r="I290" s="23">
        <v>8190</v>
      </c>
      <c r="J290" s="23">
        <v>8270</v>
      </c>
      <c r="K290" s="23">
        <v>7270</v>
      </c>
      <c r="L290" s="23">
        <v>9490</v>
      </c>
      <c r="M290" s="23">
        <v>8690</v>
      </c>
      <c r="N290" s="23">
        <v>8990</v>
      </c>
      <c r="O290" s="23">
        <v>9520</v>
      </c>
      <c r="P290" s="23">
        <v>9470</v>
      </c>
      <c r="Q290" s="23">
        <v>10330</v>
      </c>
      <c r="R290" s="23">
        <v>10970</v>
      </c>
      <c r="S290" s="23">
        <v>9950</v>
      </c>
      <c r="T290" s="23">
        <v>9380</v>
      </c>
      <c r="U290" s="23">
        <v>2810</v>
      </c>
      <c r="V290" s="23">
        <v>8970</v>
      </c>
      <c r="W290" s="23">
        <v>13310</v>
      </c>
      <c r="X290" s="23">
        <v>11710</v>
      </c>
      <c r="Y290" s="23">
        <v>11010</v>
      </c>
    </row>
    <row r="291" spans="1:25" x14ac:dyDescent="0.15">
      <c r="A291" s="5" t="s">
        <v>85</v>
      </c>
      <c r="B291" s="11" t="s">
        <v>191</v>
      </c>
      <c r="C291" s="16" t="s">
        <v>36</v>
      </c>
      <c r="D291" t="s">
        <v>24</v>
      </c>
      <c r="E291" s="22">
        <f>-'Consolidated data'!E291</f>
        <v>-70</v>
      </c>
      <c r="F291" s="22">
        <f>-'Consolidated data'!F291</f>
        <v>-60</v>
      </c>
      <c r="G291" s="22">
        <f>-'Consolidated data'!G291</f>
        <v>-60</v>
      </c>
      <c r="H291" s="22">
        <f>-'Consolidated data'!H291</f>
        <v>-70</v>
      </c>
      <c r="I291" s="22">
        <f>-'Consolidated data'!I291</f>
        <v>-80</v>
      </c>
      <c r="J291" s="22">
        <f>-'Consolidated data'!J291</f>
        <v>-80</v>
      </c>
      <c r="K291" s="22">
        <f>-'Consolidated data'!K291</f>
        <v>-110</v>
      </c>
      <c r="L291" s="22">
        <f>-'Consolidated data'!L291</f>
        <v>-80</v>
      </c>
      <c r="M291" s="22">
        <f>-'Consolidated data'!M291</f>
        <v>-100</v>
      </c>
      <c r="N291" s="22">
        <f>-'Consolidated data'!N291</f>
        <v>-110</v>
      </c>
      <c r="O291" s="22">
        <f>-'Consolidated data'!O291</f>
        <v>-110</v>
      </c>
      <c r="P291" s="22">
        <f>-'Consolidated data'!P291</f>
        <v>-110</v>
      </c>
      <c r="Q291" s="22">
        <f>-'Consolidated data'!Q291</f>
        <v>-80</v>
      </c>
      <c r="R291" s="22">
        <f>-'Consolidated data'!R291</f>
        <v>-90</v>
      </c>
      <c r="S291" s="22">
        <f>-'Consolidated data'!S291</f>
        <v>-110</v>
      </c>
      <c r="T291" s="22">
        <f>-'Consolidated data'!T291</f>
        <v>-110</v>
      </c>
      <c r="U291" s="22">
        <f>-'Consolidated data'!U291</f>
        <v>-70</v>
      </c>
      <c r="V291" s="22">
        <f>-'Consolidated data'!V291</f>
        <v>-110</v>
      </c>
      <c r="W291" s="22">
        <f>-'Consolidated data'!W291</f>
        <v>-110</v>
      </c>
      <c r="X291" s="22">
        <f>-'Consolidated data'!X291</f>
        <v>-90</v>
      </c>
      <c r="Y291" s="22">
        <f>-'Consolidated data'!Y291</f>
        <v>-90</v>
      </c>
    </row>
    <row r="292" spans="1:25" x14ac:dyDescent="0.15">
      <c r="A292" s="5" t="s">
        <v>85</v>
      </c>
      <c r="B292" s="11" t="s">
        <v>191</v>
      </c>
      <c r="C292" s="16" t="s">
        <v>36</v>
      </c>
      <c r="D292" t="s">
        <v>25</v>
      </c>
      <c r="E292" s="22">
        <f>-'Consolidated data'!E292</f>
        <v>-70</v>
      </c>
      <c r="F292" s="22">
        <f>-'Consolidated data'!F292</f>
        <v>-60</v>
      </c>
      <c r="G292" s="22">
        <f>-'Consolidated data'!G292</f>
        <v>-70</v>
      </c>
      <c r="H292" s="22">
        <f>-'Consolidated data'!H292</f>
        <v>-100</v>
      </c>
      <c r="I292" s="22">
        <f>-'Consolidated data'!I292</f>
        <v>-80</v>
      </c>
      <c r="J292" s="22">
        <f>-'Consolidated data'!J292</f>
        <v>-130</v>
      </c>
      <c r="K292" s="22">
        <f>-'Consolidated data'!K292</f>
        <v>-140</v>
      </c>
      <c r="L292" s="22">
        <f>-'Consolidated data'!L292</f>
        <v>-80</v>
      </c>
      <c r="M292" s="22">
        <f>-'Consolidated data'!M292</f>
        <v>-120</v>
      </c>
      <c r="N292" s="22">
        <f>-'Consolidated data'!N292</f>
        <v>-130</v>
      </c>
      <c r="O292" s="22">
        <f>-'Consolidated data'!O292</f>
        <v>-140</v>
      </c>
      <c r="P292" s="22">
        <f>-'Consolidated data'!P292</f>
        <v>-150</v>
      </c>
      <c r="Q292" s="22">
        <f>-'Consolidated data'!Q292</f>
        <v>-140</v>
      </c>
      <c r="R292" s="22">
        <f>-'Consolidated data'!R292</f>
        <v>-130</v>
      </c>
      <c r="S292" s="22">
        <f>-'Consolidated data'!S292</f>
        <v>-110</v>
      </c>
      <c r="T292" s="22">
        <f>-'Consolidated data'!T292</f>
        <v>-120</v>
      </c>
      <c r="U292" s="22">
        <f>-'Consolidated data'!U292</f>
        <v>-120</v>
      </c>
      <c r="V292" s="22">
        <f>-'Consolidated data'!V292</f>
        <v>-160</v>
      </c>
      <c r="W292" s="22">
        <f>-'Consolidated data'!W292</f>
        <v>-110</v>
      </c>
      <c r="X292" s="22">
        <f>-'Consolidated data'!X292</f>
        <v>-110</v>
      </c>
      <c r="Y292" s="22">
        <f>-'Consolidated data'!Y292</f>
        <v>-140</v>
      </c>
    </row>
    <row r="293" spans="1:25" x14ac:dyDescent="0.15">
      <c r="A293" s="5" t="s">
        <v>85</v>
      </c>
      <c r="B293" s="11" t="s">
        <v>191</v>
      </c>
      <c r="C293" s="16" t="s">
        <v>36</v>
      </c>
      <c r="D293" t="s">
        <v>47</v>
      </c>
      <c r="E293" s="22">
        <f>-'Consolidated data'!E293</f>
        <v>0</v>
      </c>
      <c r="F293" s="22">
        <f>-'Consolidated data'!F293</f>
        <v>0</v>
      </c>
      <c r="G293" s="22">
        <f>-'Consolidated data'!G293</f>
        <v>0</v>
      </c>
      <c r="H293" s="22">
        <f>-'Consolidated data'!H293</f>
        <v>0</v>
      </c>
      <c r="I293" s="22">
        <f>-'Consolidated data'!I293</f>
        <v>0</v>
      </c>
      <c r="J293" s="22">
        <f>-'Consolidated data'!J293</f>
        <v>0</v>
      </c>
      <c r="K293" s="22">
        <f>-'Consolidated data'!K293</f>
        <v>0</v>
      </c>
      <c r="L293" s="22">
        <f>-'Consolidated data'!L293</f>
        <v>-10</v>
      </c>
      <c r="M293" s="22">
        <f>-'Consolidated data'!M293</f>
        <v>0</v>
      </c>
      <c r="N293" s="22">
        <f>-'Consolidated data'!N293</f>
        <v>0</v>
      </c>
      <c r="O293" s="22">
        <f>-'Consolidated data'!O293</f>
        <v>0</v>
      </c>
      <c r="P293" s="22">
        <f>-'Consolidated data'!P293</f>
        <v>0</v>
      </c>
      <c r="Q293" s="22">
        <f>-'Consolidated data'!Q293</f>
        <v>0</v>
      </c>
      <c r="R293" s="22">
        <f>-'Consolidated data'!R293</f>
        <v>0</v>
      </c>
      <c r="S293" s="22">
        <f>-'Consolidated data'!S293</f>
        <v>0</v>
      </c>
      <c r="T293" s="22">
        <f>-'Consolidated data'!T293</f>
        <v>-10</v>
      </c>
      <c r="U293" s="22">
        <f>-'Consolidated data'!U293</f>
        <v>0</v>
      </c>
      <c r="V293" s="22">
        <f>-'Consolidated data'!V293</f>
        <v>0</v>
      </c>
      <c r="W293" s="22">
        <f>-'Consolidated data'!W293</f>
        <v>0</v>
      </c>
      <c r="X293" s="22">
        <f>-'Consolidated data'!X293</f>
        <v>-10</v>
      </c>
      <c r="Y293" s="22">
        <f>-'Consolidated data'!Y293</f>
        <v>0</v>
      </c>
    </row>
    <row r="294" spans="1:25" x14ac:dyDescent="0.15">
      <c r="A294" s="5" t="s">
        <v>85</v>
      </c>
      <c r="B294" s="11" t="s">
        <v>191</v>
      </c>
      <c r="C294" s="16" t="s">
        <v>36</v>
      </c>
      <c r="D294" t="s">
        <v>26</v>
      </c>
      <c r="E294" s="22">
        <f>-'Consolidated data'!E294</f>
        <v>-70</v>
      </c>
      <c r="F294" s="22">
        <f>-'Consolidated data'!F294</f>
        <v>-70</v>
      </c>
      <c r="G294" s="22">
        <f>-'Consolidated data'!G294</f>
        <v>-50</v>
      </c>
      <c r="H294" s="22">
        <f>-'Consolidated data'!H294</f>
        <v>-60</v>
      </c>
      <c r="I294" s="22">
        <f>-'Consolidated data'!I294</f>
        <v>-70</v>
      </c>
      <c r="J294" s="22">
        <f>-'Consolidated data'!J294</f>
        <v>-70</v>
      </c>
      <c r="K294" s="22">
        <f>-'Consolidated data'!K294</f>
        <v>-60</v>
      </c>
      <c r="L294" s="22">
        <f>-'Consolidated data'!L294</f>
        <v>-60</v>
      </c>
      <c r="M294" s="22">
        <f>-'Consolidated data'!M294</f>
        <v>-60</v>
      </c>
      <c r="N294" s="22">
        <f>-'Consolidated data'!N294</f>
        <v>-70</v>
      </c>
      <c r="O294" s="22">
        <f>-'Consolidated data'!O294</f>
        <v>-70</v>
      </c>
      <c r="P294" s="22">
        <f>-'Consolidated data'!P294</f>
        <v>-80</v>
      </c>
      <c r="Q294" s="22">
        <f>-'Consolidated data'!Q294</f>
        <v>-90</v>
      </c>
      <c r="R294" s="22">
        <f>-'Consolidated data'!R294</f>
        <v>-90</v>
      </c>
      <c r="S294" s="22">
        <f>-'Consolidated data'!S294</f>
        <v>-130</v>
      </c>
      <c r="T294" s="22">
        <f>-'Consolidated data'!T294</f>
        <v>-120</v>
      </c>
      <c r="U294" s="22">
        <f>-'Consolidated data'!U294</f>
        <v>-70</v>
      </c>
      <c r="V294" s="22">
        <f>-'Consolidated data'!V294</f>
        <v>-150</v>
      </c>
      <c r="W294" s="22">
        <f>-'Consolidated data'!W294</f>
        <v>-140</v>
      </c>
      <c r="X294" s="22">
        <f>-'Consolidated data'!X294</f>
        <v>-130</v>
      </c>
      <c r="Y294" s="22">
        <f>-'Consolidated data'!Y294</f>
        <v>-130</v>
      </c>
    </row>
    <row r="295" spans="1:25" x14ac:dyDescent="0.15">
      <c r="A295" s="5" t="s">
        <v>85</v>
      </c>
      <c r="B295" s="11" t="s">
        <v>191</v>
      </c>
      <c r="C295" s="4" t="s">
        <v>27</v>
      </c>
      <c r="D295" s="4" t="s">
        <v>150</v>
      </c>
      <c r="E295" s="22">
        <f>-'Consolidated data'!E295</f>
        <v>-210</v>
      </c>
      <c r="F295" s="22">
        <f>-'Consolidated data'!F295</f>
        <v>-190</v>
      </c>
      <c r="G295" s="22">
        <f>-'Consolidated data'!G295</f>
        <v>-190</v>
      </c>
      <c r="H295" s="22">
        <f>-'Consolidated data'!H295</f>
        <v>-240</v>
      </c>
      <c r="I295" s="22">
        <f>-'Consolidated data'!I295</f>
        <v>-230</v>
      </c>
      <c r="J295" s="22">
        <f>-'Consolidated data'!J295</f>
        <v>-270</v>
      </c>
      <c r="K295" s="22">
        <f>-'Consolidated data'!K295</f>
        <v>-300</v>
      </c>
      <c r="L295" s="22">
        <f>-'Consolidated data'!L295</f>
        <v>-230</v>
      </c>
      <c r="M295" s="22">
        <f>-'Consolidated data'!M295</f>
        <v>-280</v>
      </c>
      <c r="N295" s="22">
        <f>-'Consolidated data'!N295</f>
        <v>-300</v>
      </c>
      <c r="O295" s="22">
        <f>-'Consolidated data'!O295</f>
        <v>-330</v>
      </c>
      <c r="P295" s="22">
        <f>-'Consolidated data'!P295</f>
        <v>-340</v>
      </c>
      <c r="Q295" s="22">
        <f>-'Consolidated data'!Q295</f>
        <v>-320</v>
      </c>
      <c r="R295" s="22">
        <f>-'Consolidated data'!R295</f>
        <v>-310</v>
      </c>
      <c r="S295" s="22">
        <f>-'Consolidated data'!S295</f>
        <v>-340</v>
      </c>
      <c r="T295" s="22">
        <f>-'Consolidated data'!T295</f>
        <v>-360</v>
      </c>
      <c r="U295" s="22">
        <f>-'Consolidated data'!U295</f>
        <v>-270</v>
      </c>
      <c r="V295" s="22">
        <f>-'Consolidated data'!V295</f>
        <v>-420</v>
      </c>
      <c r="W295" s="22">
        <f>-'Consolidated data'!W295</f>
        <v>-360</v>
      </c>
      <c r="X295" s="22">
        <f>-'Consolidated data'!X295</f>
        <v>-340</v>
      </c>
      <c r="Y295" s="22">
        <f>-'Consolidated data'!Y295</f>
        <v>-370</v>
      </c>
    </row>
    <row r="296" spans="1:25" x14ac:dyDescent="0.15">
      <c r="A296" s="5" t="s">
        <v>85</v>
      </c>
      <c r="B296" s="11" t="s">
        <v>191</v>
      </c>
      <c r="C296" s="16" t="s">
        <v>37</v>
      </c>
      <c r="D296" t="s">
        <v>155</v>
      </c>
      <c r="E296" s="22">
        <f>-'Consolidated data'!E296</f>
        <v>-530</v>
      </c>
      <c r="F296" s="22">
        <f>-'Consolidated data'!F296</f>
        <v>-730</v>
      </c>
      <c r="G296" s="22">
        <f>-'Consolidated data'!G296</f>
        <v>-730</v>
      </c>
      <c r="H296" s="22">
        <f>-'Consolidated data'!H296</f>
        <v>-750</v>
      </c>
      <c r="I296" s="22">
        <f>-'Consolidated data'!I296</f>
        <v>-830</v>
      </c>
      <c r="J296" s="22">
        <f>-'Consolidated data'!J296</f>
        <v>-1100</v>
      </c>
      <c r="K296" s="22">
        <f>-'Consolidated data'!K296</f>
        <v>-1310</v>
      </c>
      <c r="L296" s="22">
        <f>-'Consolidated data'!L296</f>
        <v>-1620</v>
      </c>
      <c r="M296" s="22">
        <f>-'Consolidated data'!M296</f>
        <v>-1660</v>
      </c>
      <c r="N296" s="22">
        <f>-'Consolidated data'!N296</f>
        <v>-1720</v>
      </c>
      <c r="O296" s="22">
        <f>-'Consolidated data'!O296</f>
        <v>-1540</v>
      </c>
      <c r="P296" s="22">
        <f>-'Consolidated data'!P296</f>
        <v>-1530</v>
      </c>
      <c r="Q296" s="22">
        <f>-'Consolidated data'!Q296</f>
        <v>-1630</v>
      </c>
      <c r="R296" s="22">
        <f>-'Consolidated data'!R296</f>
        <v>-1770</v>
      </c>
      <c r="S296" s="22">
        <f>-'Consolidated data'!S296</f>
        <v>-2380</v>
      </c>
      <c r="T296" s="22">
        <f>-'Consolidated data'!T296</f>
        <v>-3270</v>
      </c>
      <c r="U296" s="22">
        <f>-'Consolidated data'!U296</f>
        <v>-1920</v>
      </c>
      <c r="V296" s="22">
        <f>-'Consolidated data'!V296</f>
        <v>-750</v>
      </c>
      <c r="W296" s="22">
        <f>-'Consolidated data'!W296</f>
        <v>-590</v>
      </c>
      <c r="X296" s="22">
        <f>-'Consolidated data'!X296</f>
        <v>-1230</v>
      </c>
      <c r="Y296" s="22">
        <f>-'Consolidated data'!Y296</f>
        <v>-1710</v>
      </c>
    </row>
    <row r="297" spans="1:25" x14ac:dyDescent="0.15">
      <c r="A297" s="5" t="s">
        <v>85</v>
      </c>
      <c r="B297" s="11" t="s">
        <v>191</v>
      </c>
      <c r="C297" s="16" t="s">
        <v>37</v>
      </c>
      <c r="D297" s="57" t="s">
        <v>48</v>
      </c>
      <c r="E297" s="22">
        <f>-'Consolidated data'!E297</f>
        <v>-20</v>
      </c>
      <c r="F297" s="22">
        <f>-'Consolidated data'!F297</f>
        <v>-40</v>
      </c>
      <c r="G297" s="22">
        <f>-'Consolidated data'!G297</f>
        <v>-30</v>
      </c>
      <c r="H297" s="22">
        <f>-'Consolidated data'!H297</f>
        <v>-30</v>
      </c>
      <c r="I297" s="22">
        <f>-'Consolidated data'!I297</f>
        <v>-30</v>
      </c>
      <c r="J297" s="22">
        <f>-'Consolidated data'!J297</f>
        <v>-70</v>
      </c>
      <c r="K297" s="22">
        <f>-'Consolidated data'!K297</f>
        <v>-70</v>
      </c>
      <c r="L297" s="22">
        <f>-'Consolidated data'!L297</f>
        <v>-70</v>
      </c>
      <c r="M297" s="22">
        <f>-'Consolidated data'!M297</f>
        <v>-70</v>
      </c>
      <c r="N297" s="22">
        <f>-'Consolidated data'!N297</f>
        <v>-110</v>
      </c>
      <c r="O297" s="22">
        <f>-'Consolidated data'!O297</f>
        <v>-80</v>
      </c>
      <c r="P297" s="22">
        <f>-'Consolidated data'!P297</f>
        <v>-70</v>
      </c>
      <c r="Q297" s="22">
        <f>-'Consolidated data'!Q297</f>
        <v>-80</v>
      </c>
      <c r="R297" s="22">
        <f>-'Consolidated data'!R297</f>
        <v>-110</v>
      </c>
      <c r="S297" s="22">
        <f>-'Consolidated data'!S297</f>
        <v>-110</v>
      </c>
      <c r="T297" s="22">
        <f>-'Consolidated data'!T297</f>
        <v>-180</v>
      </c>
      <c r="U297" s="22">
        <f>-'Consolidated data'!U297</f>
        <v>-120</v>
      </c>
      <c r="V297" s="22">
        <f>-'Consolidated data'!V297</f>
        <v>-80</v>
      </c>
      <c r="W297" s="22">
        <f>-'Consolidated data'!W297</f>
        <v>-50</v>
      </c>
      <c r="X297" s="22">
        <f>-'Consolidated data'!X297</f>
        <v>-80</v>
      </c>
      <c r="Y297" s="22">
        <f>-'Consolidated data'!Y297</f>
        <v>-90</v>
      </c>
    </row>
    <row r="298" spans="1:25" x14ac:dyDescent="0.15">
      <c r="A298" s="5" t="s">
        <v>85</v>
      </c>
      <c r="B298" s="11" t="s">
        <v>191</v>
      </c>
      <c r="C298" s="16" t="s">
        <v>37</v>
      </c>
      <c r="D298" s="57" t="s">
        <v>28</v>
      </c>
      <c r="E298" s="22">
        <f>-'Consolidated data'!E298</f>
        <v>-170</v>
      </c>
      <c r="F298" s="22">
        <f>-'Consolidated data'!F298</f>
        <v>-250</v>
      </c>
      <c r="G298" s="22">
        <f>-'Consolidated data'!G298</f>
        <v>-340</v>
      </c>
      <c r="H298" s="22">
        <f>-'Consolidated data'!H298</f>
        <v>-320</v>
      </c>
      <c r="I298" s="22">
        <f>-'Consolidated data'!I298</f>
        <v>-350</v>
      </c>
      <c r="J298" s="22">
        <f>-'Consolidated data'!J298</f>
        <v>-580</v>
      </c>
      <c r="K298" s="22">
        <f>-'Consolidated data'!K298</f>
        <v>-790</v>
      </c>
      <c r="L298" s="22">
        <f>-'Consolidated data'!L298</f>
        <v>-1020</v>
      </c>
      <c r="M298" s="22">
        <f>-'Consolidated data'!M298</f>
        <v>-1090</v>
      </c>
      <c r="N298" s="22">
        <f>-'Consolidated data'!N298</f>
        <v>-1020</v>
      </c>
      <c r="O298" s="22">
        <f>-'Consolidated data'!O298</f>
        <v>-840</v>
      </c>
      <c r="P298" s="22">
        <f>-'Consolidated data'!P298</f>
        <v>-840</v>
      </c>
      <c r="Q298" s="22">
        <f>-'Consolidated data'!Q298</f>
        <v>-990</v>
      </c>
      <c r="R298" s="22">
        <f>-'Consolidated data'!R298</f>
        <v>-1250</v>
      </c>
      <c r="S298" s="22">
        <f>-'Consolidated data'!S298</f>
        <v>-1750</v>
      </c>
      <c r="T298" s="22">
        <f>-'Consolidated data'!T298</f>
        <v>-2480</v>
      </c>
      <c r="U298" s="22">
        <f>-'Consolidated data'!U298</f>
        <v>-1420</v>
      </c>
      <c r="V298" s="22">
        <f>-'Consolidated data'!V298</f>
        <v>-440</v>
      </c>
      <c r="W298" s="22">
        <f>-'Consolidated data'!W298</f>
        <v>-270</v>
      </c>
      <c r="X298" s="22">
        <f>-'Consolidated data'!X298</f>
        <v>-840</v>
      </c>
      <c r="Y298" s="22">
        <f>-'Consolidated data'!Y298</f>
        <v>-1230</v>
      </c>
    </row>
    <row r="299" spans="1:25" x14ac:dyDescent="0.15">
      <c r="A299" s="5" t="s">
        <v>85</v>
      </c>
      <c r="B299" s="11" t="s">
        <v>191</v>
      </c>
      <c r="C299" s="16" t="s">
        <v>37</v>
      </c>
      <c r="D299" s="57" t="s">
        <v>29</v>
      </c>
      <c r="E299" s="22">
        <f>-'Consolidated data'!E299</f>
        <v>-350</v>
      </c>
      <c r="F299" s="22">
        <f>-'Consolidated data'!F299</f>
        <v>-450</v>
      </c>
      <c r="G299" s="22">
        <f>-'Consolidated data'!G299</f>
        <v>-360</v>
      </c>
      <c r="H299" s="22">
        <f>-'Consolidated data'!H299</f>
        <v>-410</v>
      </c>
      <c r="I299" s="22">
        <f>-'Consolidated data'!I299</f>
        <v>-450</v>
      </c>
      <c r="J299" s="22">
        <f>-'Consolidated data'!J299</f>
        <v>-450</v>
      </c>
      <c r="K299" s="22">
        <f>-'Consolidated data'!K299</f>
        <v>-450</v>
      </c>
      <c r="L299" s="22">
        <f>-'Consolidated data'!L299</f>
        <v>-530</v>
      </c>
      <c r="M299" s="22">
        <f>-'Consolidated data'!M299</f>
        <v>-500</v>
      </c>
      <c r="N299" s="22">
        <f>-'Consolidated data'!N299</f>
        <v>-590</v>
      </c>
      <c r="O299" s="22">
        <f>-'Consolidated data'!O299</f>
        <v>-620</v>
      </c>
      <c r="P299" s="22">
        <f>-'Consolidated data'!P299</f>
        <v>-620</v>
      </c>
      <c r="Q299" s="22">
        <f>-'Consolidated data'!Q299</f>
        <v>-570</v>
      </c>
      <c r="R299" s="22">
        <f>-'Consolidated data'!R299</f>
        <v>-420</v>
      </c>
      <c r="S299" s="22">
        <f>-'Consolidated data'!S299</f>
        <v>-520</v>
      </c>
      <c r="T299" s="22">
        <f>-'Consolidated data'!T299</f>
        <v>-610</v>
      </c>
      <c r="U299" s="22">
        <f>-'Consolidated data'!U299</f>
        <v>-380</v>
      </c>
      <c r="V299" s="22">
        <f>-'Consolidated data'!V299</f>
        <v>-240</v>
      </c>
      <c r="W299" s="22">
        <f>-'Consolidated data'!W299</f>
        <v>-270</v>
      </c>
      <c r="X299" s="22">
        <f>-'Consolidated data'!X299</f>
        <v>-310</v>
      </c>
      <c r="Y299" s="22">
        <f>-'Consolidated data'!Y299</f>
        <v>-390</v>
      </c>
    </row>
    <row r="300" spans="1:25" x14ac:dyDescent="0.15">
      <c r="A300" s="5" t="s">
        <v>85</v>
      </c>
      <c r="B300" s="11" t="s">
        <v>191</v>
      </c>
      <c r="C300" s="16" t="s">
        <v>37</v>
      </c>
      <c r="D300" t="s">
        <v>30</v>
      </c>
      <c r="E300" s="22">
        <f>-'Consolidated data'!E300</f>
        <v>-100</v>
      </c>
      <c r="F300" s="22">
        <f>-'Consolidated data'!F300</f>
        <v>-150</v>
      </c>
      <c r="G300" s="22">
        <f>-'Consolidated data'!G300</f>
        <v>-120</v>
      </c>
      <c r="H300" s="22">
        <f>-'Consolidated data'!H300</f>
        <v>-150</v>
      </c>
      <c r="I300" s="22">
        <f>-'Consolidated data'!I300</f>
        <v>-160</v>
      </c>
      <c r="J300" s="22">
        <f>-'Consolidated data'!J300</f>
        <v>-190</v>
      </c>
      <c r="K300" s="22">
        <f>-'Consolidated data'!K300</f>
        <v>-170</v>
      </c>
      <c r="L300" s="22">
        <f>-'Consolidated data'!L300</f>
        <v>-170</v>
      </c>
      <c r="M300" s="22">
        <f>-'Consolidated data'!M300</f>
        <v>-180</v>
      </c>
      <c r="N300" s="22">
        <f>-'Consolidated data'!N300</f>
        <v>-250</v>
      </c>
      <c r="O300" s="22">
        <f>-'Consolidated data'!O300</f>
        <v>-260</v>
      </c>
      <c r="P300" s="22">
        <f>-'Consolidated data'!P300</f>
        <v>-190</v>
      </c>
      <c r="Q300" s="22">
        <f>-'Consolidated data'!Q300</f>
        <v>-220</v>
      </c>
      <c r="R300" s="22">
        <f>-'Consolidated data'!R300</f>
        <v>-210</v>
      </c>
      <c r="S300" s="22">
        <f>-'Consolidated data'!S300</f>
        <v>-180</v>
      </c>
      <c r="T300" s="22">
        <f>-'Consolidated data'!T300</f>
        <v>-150</v>
      </c>
      <c r="U300" s="22">
        <f>-'Consolidated data'!U300</f>
        <v>-120</v>
      </c>
      <c r="V300" s="22">
        <f>-'Consolidated data'!V300</f>
        <v>-110</v>
      </c>
      <c r="W300" s="22">
        <f>-'Consolidated data'!W300</f>
        <v>-80</v>
      </c>
      <c r="X300" s="22">
        <f>-'Consolidated data'!X300</f>
        <v>-60</v>
      </c>
      <c r="Y300" s="22">
        <f>-'Consolidated data'!Y300</f>
        <v>-70</v>
      </c>
    </row>
    <row r="301" spans="1:25" x14ac:dyDescent="0.15">
      <c r="A301" s="5" t="s">
        <v>85</v>
      </c>
      <c r="B301" s="11" t="s">
        <v>191</v>
      </c>
      <c r="C301" s="16" t="s">
        <v>37</v>
      </c>
      <c r="D301" t="s">
        <v>31</v>
      </c>
      <c r="E301" s="22">
        <f>-'Consolidated data'!E301</f>
        <v>-10</v>
      </c>
      <c r="F301" s="22">
        <f>-'Consolidated data'!F301</f>
        <v>-10</v>
      </c>
      <c r="G301" s="22">
        <f>-'Consolidated data'!G301</f>
        <v>-20</v>
      </c>
      <c r="H301" s="22">
        <f>-'Consolidated data'!H301</f>
        <v>-20</v>
      </c>
      <c r="I301" s="22">
        <f>-'Consolidated data'!I301</f>
        <v>-40</v>
      </c>
      <c r="J301" s="22">
        <f>-'Consolidated data'!J301</f>
        <v>-70</v>
      </c>
      <c r="K301" s="22">
        <f>-'Consolidated data'!K301</f>
        <v>-100</v>
      </c>
      <c r="L301" s="22">
        <f>-'Consolidated data'!L301</f>
        <v>-80</v>
      </c>
      <c r="M301" s="22">
        <f>-'Consolidated data'!M301</f>
        <v>-130</v>
      </c>
      <c r="N301" s="22">
        <f>-'Consolidated data'!N301</f>
        <v>-150</v>
      </c>
      <c r="O301" s="22">
        <f>-'Consolidated data'!O301</f>
        <v>-140</v>
      </c>
      <c r="P301" s="22">
        <f>-'Consolidated data'!P301</f>
        <v>-130</v>
      </c>
      <c r="Q301" s="22">
        <f>-'Consolidated data'!Q301</f>
        <v>-100</v>
      </c>
      <c r="R301" s="22">
        <f>-'Consolidated data'!R301</f>
        <v>-100</v>
      </c>
      <c r="S301" s="22">
        <f>-'Consolidated data'!S301</f>
        <v>-130</v>
      </c>
      <c r="T301" s="22">
        <f>-'Consolidated data'!T301</f>
        <v>-100</v>
      </c>
      <c r="U301" s="22">
        <f>-'Consolidated data'!U301</f>
        <v>-40</v>
      </c>
      <c r="V301" s="22">
        <f>-'Consolidated data'!V301</f>
        <v>-20</v>
      </c>
      <c r="W301" s="22">
        <f>-'Consolidated data'!W301</f>
        <v>-10</v>
      </c>
      <c r="X301" s="22">
        <f>-'Consolidated data'!X301</f>
        <v>-50</v>
      </c>
      <c r="Y301" s="22">
        <f>-'Consolidated data'!Y301</f>
        <v>-90</v>
      </c>
    </row>
    <row r="302" spans="1:25" x14ac:dyDescent="0.15">
      <c r="A302" s="5" t="s">
        <v>85</v>
      </c>
      <c r="B302" s="11" t="s">
        <v>191</v>
      </c>
      <c r="C302" s="16" t="s">
        <v>37</v>
      </c>
      <c r="D302" t="s">
        <v>32</v>
      </c>
      <c r="E302" s="22">
        <f>-'Consolidated data'!E302</f>
        <v>-190</v>
      </c>
      <c r="F302" s="22">
        <f>-'Consolidated data'!F302</f>
        <v>-180</v>
      </c>
      <c r="G302" s="22">
        <f>-'Consolidated data'!G302</f>
        <v>-220</v>
      </c>
      <c r="H302" s="22">
        <f>-'Consolidated data'!H302</f>
        <v>-240</v>
      </c>
      <c r="I302" s="22">
        <f>-'Consolidated data'!I302</f>
        <v>-210</v>
      </c>
      <c r="J302" s="22">
        <f>-'Consolidated data'!J302</f>
        <v>-160</v>
      </c>
      <c r="K302" s="22">
        <f>-'Consolidated data'!K302</f>
        <v>-210</v>
      </c>
      <c r="L302" s="22">
        <f>-'Consolidated data'!L302</f>
        <v>-150</v>
      </c>
      <c r="M302" s="22">
        <f>-'Consolidated data'!M302</f>
        <v>-130</v>
      </c>
      <c r="N302" s="22">
        <f>-'Consolidated data'!N302</f>
        <v>-140</v>
      </c>
      <c r="O302" s="22">
        <f>-'Consolidated data'!O302</f>
        <v>-130</v>
      </c>
      <c r="P302" s="22">
        <f>-'Consolidated data'!P302</f>
        <v>-180</v>
      </c>
      <c r="Q302" s="22">
        <f>-'Consolidated data'!Q302</f>
        <v>-190</v>
      </c>
      <c r="R302" s="22">
        <f>-'Consolidated data'!R302</f>
        <v>-280</v>
      </c>
      <c r="S302" s="22">
        <f>-'Consolidated data'!S302</f>
        <v>-410</v>
      </c>
      <c r="T302" s="22">
        <f>-'Consolidated data'!T302</f>
        <v>-290</v>
      </c>
      <c r="U302" s="22">
        <f>-'Consolidated data'!U302</f>
        <v>-350</v>
      </c>
      <c r="V302" s="22">
        <f>-'Consolidated data'!V302</f>
        <v>-370</v>
      </c>
      <c r="W302" s="22">
        <f>-'Consolidated data'!W302</f>
        <v>-320</v>
      </c>
      <c r="X302" s="22">
        <f>-'Consolidated data'!X302</f>
        <v>-370</v>
      </c>
      <c r="Y302" s="22">
        <f>-'Consolidated data'!Y302</f>
        <v>-380</v>
      </c>
    </row>
    <row r="303" spans="1:25" x14ac:dyDescent="0.15">
      <c r="A303" s="5" t="s">
        <v>85</v>
      </c>
      <c r="B303" s="11" t="s">
        <v>191</v>
      </c>
      <c r="C303" s="16" t="s">
        <v>37</v>
      </c>
      <c r="D303" t="s">
        <v>33</v>
      </c>
      <c r="E303" s="22">
        <f>-'Consolidated data'!E303</f>
        <v>-200</v>
      </c>
      <c r="F303" s="22">
        <f>-'Consolidated data'!F303</f>
        <v>-220</v>
      </c>
      <c r="G303" s="22">
        <f>-'Consolidated data'!G303</f>
        <v>-210</v>
      </c>
      <c r="H303" s="22">
        <f>-'Consolidated data'!H303</f>
        <v>-160</v>
      </c>
      <c r="I303" s="22">
        <f>-'Consolidated data'!I303</f>
        <v>-200</v>
      </c>
      <c r="J303" s="22">
        <f>-'Consolidated data'!J303</f>
        <v>-210</v>
      </c>
      <c r="K303" s="22">
        <f>-'Consolidated data'!K303</f>
        <v>-340</v>
      </c>
      <c r="L303" s="22">
        <f>-'Consolidated data'!L303</f>
        <v>-330</v>
      </c>
      <c r="M303" s="22">
        <f>-'Consolidated data'!M303</f>
        <v>-370</v>
      </c>
      <c r="N303" s="22">
        <f>-'Consolidated data'!N303</f>
        <v>-420</v>
      </c>
      <c r="O303" s="22">
        <f>-'Consolidated data'!O303</f>
        <v>-440</v>
      </c>
      <c r="P303" s="22">
        <f>-'Consolidated data'!P303</f>
        <v>-490</v>
      </c>
      <c r="Q303" s="22">
        <f>-'Consolidated data'!Q303</f>
        <v>-490</v>
      </c>
      <c r="R303" s="22">
        <f>-'Consolidated data'!R303</f>
        <v>-620</v>
      </c>
      <c r="S303" s="22">
        <f>-'Consolidated data'!S303</f>
        <v>-750</v>
      </c>
      <c r="T303" s="22">
        <f>-'Consolidated data'!T303</f>
        <v>-910</v>
      </c>
      <c r="U303" s="22">
        <f>-'Consolidated data'!U303</f>
        <v>-1070</v>
      </c>
      <c r="V303" s="22">
        <f>-'Consolidated data'!V303</f>
        <v>-970</v>
      </c>
      <c r="W303" s="22">
        <f>-'Consolidated data'!W303</f>
        <v>-660</v>
      </c>
      <c r="X303" s="22">
        <f>-'Consolidated data'!X303</f>
        <v>-760</v>
      </c>
      <c r="Y303" s="22">
        <f>-'Consolidated data'!Y303</f>
        <v>-810</v>
      </c>
    </row>
    <row r="304" spans="1:25" x14ac:dyDescent="0.15">
      <c r="A304" s="5" t="s">
        <v>85</v>
      </c>
      <c r="B304" s="11" t="s">
        <v>191</v>
      </c>
      <c r="C304" s="4" t="s">
        <v>34</v>
      </c>
      <c r="D304" s="4" t="s">
        <v>150</v>
      </c>
      <c r="E304" s="22">
        <f>-'Consolidated data'!E304</f>
        <v>-1030</v>
      </c>
      <c r="F304" s="22">
        <f>-'Consolidated data'!F304</f>
        <v>-1280</v>
      </c>
      <c r="G304" s="22">
        <f>-'Consolidated data'!G304</f>
        <v>-1290</v>
      </c>
      <c r="H304" s="22">
        <f>-'Consolidated data'!H304</f>
        <v>-1320</v>
      </c>
      <c r="I304" s="22">
        <f>-'Consolidated data'!I304</f>
        <v>-1440</v>
      </c>
      <c r="J304" s="22">
        <f>-'Consolidated data'!J304</f>
        <v>-1730</v>
      </c>
      <c r="K304" s="22">
        <f>-'Consolidated data'!K304</f>
        <v>-2130</v>
      </c>
      <c r="L304" s="22">
        <f>-'Consolidated data'!L304</f>
        <v>-2350</v>
      </c>
      <c r="M304" s="22">
        <f>-'Consolidated data'!M304</f>
        <v>-2470</v>
      </c>
      <c r="N304" s="22">
        <f>-'Consolidated data'!N304</f>
        <v>-2680</v>
      </c>
      <c r="O304" s="22">
        <f>-'Consolidated data'!O304</f>
        <v>-2520</v>
      </c>
      <c r="P304" s="22">
        <f>-'Consolidated data'!P304</f>
        <v>-2510</v>
      </c>
      <c r="Q304" s="22">
        <f>-'Consolidated data'!Q304</f>
        <v>-2630</v>
      </c>
      <c r="R304" s="22">
        <f>-'Consolidated data'!R304</f>
        <v>-2970</v>
      </c>
      <c r="S304" s="22">
        <f>-'Consolidated data'!S304</f>
        <v>-3840</v>
      </c>
      <c r="T304" s="22">
        <f>-'Consolidated data'!T304</f>
        <v>-4720</v>
      </c>
      <c r="U304" s="22">
        <f>-'Consolidated data'!U304</f>
        <v>-3500</v>
      </c>
      <c r="V304" s="22">
        <f>-'Consolidated data'!V304</f>
        <v>-2210</v>
      </c>
      <c r="W304" s="22">
        <f>-'Consolidated data'!W304</f>
        <v>-1660</v>
      </c>
      <c r="X304" s="22">
        <f>-'Consolidated data'!X304</f>
        <v>-2460</v>
      </c>
      <c r="Y304" s="22">
        <f>-'Consolidated data'!Y304</f>
        <v>-3060</v>
      </c>
    </row>
    <row r="305" spans="1:25" x14ac:dyDescent="0.15">
      <c r="A305" s="5" t="s">
        <v>85</v>
      </c>
      <c r="B305" s="11" t="s">
        <v>191</v>
      </c>
      <c r="C305" s="5" t="s">
        <v>55</v>
      </c>
      <c r="D305" s="5" t="s">
        <v>55</v>
      </c>
      <c r="E305" s="22">
        <f>-'Consolidated data'!E305</f>
        <v>-190</v>
      </c>
      <c r="F305" s="22">
        <f>-'Consolidated data'!F305</f>
        <v>-160</v>
      </c>
      <c r="G305" s="22">
        <f>-'Consolidated data'!G305</f>
        <v>-140</v>
      </c>
      <c r="H305" s="22">
        <f>-'Consolidated data'!H305</f>
        <v>-140</v>
      </c>
      <c r="I305" s="22">
        <f>-'Consolidated data'!I305</f>
        <v>-120</v>
      </c>
      <c r="J305" s="22">
        <f>-'Consolidated data'!J305</f>
        <v>-210</v>
      </c>
      <c r="K305" s="22">
        <f>-'Consolidated data'!K305</f>
        <v>-170</v>
      </c>
      <c r="L305" s="22">
        <f>-'Consolidated data'!L305</f>
        <v>-120</v>
      </c>
      <c r="M305" s="22">
        <f>-'Consolidated data'!M305</f>
        <v>-190</v>
      </c>
      <c r="N305" s="22">
        <f>-'Consolidated data'!N305</f>
        <v>-190</v>
      </c>
      <c r="O305" s="22">
        <f>-'Consolidated data'!O305</f>
        <v>-200</v>
      </c>
      <c r="P305" s="22">
        <f>-'Consolidated data'!P305</f>
        <v>-170</v>
      </c>
      <c r="Q305" s="22">
        <f>-'Consolidated data'!Q305</f>
        <v>-220</v>
      </c>
      <c r="R305" s="22">
        <f>-'Consolidated data'!R305</f>
        <v>-170</v>
      </c>
      <c r="S305" s="22">
        <f>-'Consolidated data'!S305</f>
        <v>-190</v>
      </c>
      <c r="T305" s="22">
        <f>-'Consolidated data'!T305</f>
        <v>-170</v>
      </c>
      <c r="U305" s="22">
        <f>-'Consolidated data'!U305</f>
        <v>-180</v>
      </c>
      <c r="V305" s="22">
        <f>-'Consolidated data'!V305</f>
        <v>-160</v>
      </c>
      <c r="W305" s="22">
        <f>-'Consolidated data'!W305</f>
        <v>-130</v>
      </c>
      <c r="X305" s="22">
        <f>-'Consolidated data'!X305</f>
        <v>-100</v>
      </c>
      <c r="Y305" s="22">
        <f>-'Consolidated data'!Y305</f>
        <v>-110</v>
      </c>
    </row>
    <row r="306" spans="1:25" x14ac:dyDescent="0.15">
      <c r="A306" s="5" t="s">
        <v>85</v>
      </c>
      <c r="B306" s="11" t="s">
        <v>191</v>
      </c>
      <c r="C306" s="5" t="s">
        <v>35</v>
      </c>
      <c r="D306" s="5" t="s">
        <v>35</v>
      </c>
      <c r="E306" s="22">
        <f>-'Consolidated data'!E306</f>
        <v>-2880</v>
      </c>
      <c r="F306" s="22">
        <f>-'Consolidated data'!F306</f>
        <v>-2740</v>
      </c>
      <c r="G306" s="22">
        <f>-'Consolidated data'!G306</f>
        <v>-2560</v>
      </c>
      <c r="H306" s="22">
        <f>-'Consolidated data'!H306</f>
        <v>-2840</v>
      </c>
      <c r="I306" s="22">
        <f>-'Consolidated data'!I306</f>
        <v>-2480</v>
      </c>
      <c r="J306" s="22">
        <f>-'Consolidated data'!J306</f>
        <v>-2590</v>
      </c>
      <c r="K306" s="22">
        <f>-'Consolidated data'!K306</f>
        <v>-2610</v>
      </c>
      <c r="L306" s="22">
        <f>-'Consolidated data'!L306</f>
        <v>-2510</v>
      </c>
      <c r="M306" s="22">
        <f>-'Consolidated data'!M306</f>
        <v>-2630</v>
      </c>
      <c r="N306" s="22">
        <f>-'Consolidated data'!N306</f>
        <v>-2860</v>
      </c>
      <c r="O306" s="22">
        <f>-'Consolidated data'!O306</f>
        <v>-2790</v>
      </c>
      <c r="P306" s="22">
        <f>-'Consolidated data'!P306</f>
        <v>-2930</v>
      </c>
      <c r="Q306" s="22">
        <f>-'Consolidated data'!Q306</f>
        <v>-2820</v>
      </c>
      <c r="R306" s="22">
        <f>-'Consolidated data'!R306</f>
        <v>-2570</v>
      </c>
      <c r="S306" s="22">
        <f>-'Consolidated data'!S306</f>
        <v>-2520</v>
      </c>
      <c r="T306" s="22">
        <f>-'Consolidated data'!T306</f>
        <v>-1630</v>
      </c>
      <c r="U306" s="22">
        <f>-'Consolidated data'!U306</f>
        <v>-1930</v>
      </c>
      <c r="V306" s="22">
        <f>-'Consolidated data'!V306</f>
        <v>-2680</v>
      </c>
      <c r="W306" s="22">
        <f>-'Consolidated data'!W306</f>
        <v>-2700</v>
      </c>
      <c r="X306" s="22">
        <f>-'Consolidated data'!X306</f>
        <v>-2820</v>
      </c>
      <c r="Y306" s="22">
        <f>-'Consolidated data'!Y306</f>
        <v>-2500</v>
      </c>
    </row>
    <row r="307" spans="1:25" x14ac:dyDescent="0.15">
      <c r="A307" s="5" t="s">
        <v>85</v>
      </c>
      <c r="B307" s="11" t="s">
        <v>191</v>
      </c>
      <c r="C307" s="4" t="s">
        <v>54</v>
      </c>
      <c r="D307" s="4" t="s">
        <v>83</v>
      </c>
      <c r="E307" s="22">
        <f>-'Consolidated data'!E307</f>
        <v>-4580</v>
      </c>
      <c r="F307" s="22">
        <f>-'Consolidated data'!F307</f>
        <v>-4670</v>
      </c>
      <c r="G307" s="22">
        <f>-'Consolidated data'!G307</f>
        <v>-4490</v>
      </c>
      <c r="H307" s="22">
        <f>-'Consolidated data'!H307</f>
        <v>-4830</v>
      </c>
      <c r="I307" s="22">
        <f>-'Consolidated data'!I307</f>
        <v>-4580</v>
      </c>
      <c r="J307" s="22">
        <f>-'Consolidated data'!J307</f>
        <v>-5190</v>
      </c>
      <c r="K307" s="22">
        <f>-'Consolidated data'!K307</f>
        <v>-5540</v>
      </c>
      <c r="L307" s="22">
        <f>-'Consolidated data'!L307</f>
        <v>-5470</v>
      </c>
      <c r="M307" s="22">
        <f>-'Consolidated data'!M307</f>
        <v>-5780</v>
      </c>
      <c r="N307" s="22">
        <f>-'Consolidated data'!N307</f>
        <v>-6270</v>
      </c>
      <c r="O307" s="22">
        <f>-'Consolidated data'!O307</f>
        <v>-6020</v>
      </c>
      <c r="P307" s="22">
        <f>-'Consolidated data'!P307</f>
        <v>-6140</v>
      </c>
      <c r="Q307" s="22">
        <f>-'Consolidated data'!Q307</f>
        <v>-6180</v>
      </c>
      <c r="R307" s="22">
        <f>-'Consolidated data'!R307</f>
        <v>-6380</v>
      </c>
      <c r="S307" s="22">
        <f>-'Consolidated data'!S307</f>
        <v>-7140</v>
      </c>
      <c r="T307" s="22">
        <f>-'Consolidated data'!T307</f>
        <v>-7140</v>
      </c>
      <c r="U307" s="22">
        <f>-'Consolidated data'!U307</f>
        <v>-5960</v>
      </c>
      <c r="V307" s="22">
        <f>-'Consolidated data'!V307</f>
        <v>-5480</v>
      </c>
      <c r="W307" s="22">
        <f>-'Consolidated data'!W307</f>
        <v>-4850</v>
      </c>
      <c r="X307" s="22">
        <f>-'Consolidated data'!X307</f>
        <v>-5720</v>
      </c>
      <c r="Y307" s="22">
        <f>-'Consolidated data'!Y307</f>
        <v>-6030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C1FA0-1C58-2543-A72F-7484A0F86D3B}">
  <dimension ref="A1:BQ307"/>
  <sheetViews>
    <sheetView workbookViewId="0">
      <pane xSplit="4" ySplit="1" topLeftCell="BK283" activePane="bottomRight" state="frozen"/>
      <selection pane="topRight" activeCell="E1" sqref="E1"/>
      <selection pane="bottomLeft" activeCell="A2" sqref="A2"/>
      <selection pane="bottomRight" activeCell="BQ307" sqref="BQ307"/>
    </sheetView>
  </sheetViews>
  <sheetFormatPr baseColWidth="10" defaultRowHeight="11" x14ac:dyDescent="0.15"/>
  <cols>
    <col min="1" max="1" width="16.75" bestFit="1" customWidth="1"/>
    <col min="2" max="2" width="28.5" bestFit="1" customWidth="1"/>
    <col min="3" max="3" width="36" bestFit="1" customWidth="1"/>
    <col min="4" max="4" width="39.75" bestFit="1" customWidth="1"/>
    <col min="5" max="6" width="17" customWidth="1"/>
  </cols>
  <sheetData>
    <row r="1" spans="1:69" x14ac:dyDescent="0.15">
      <c r="A1" s="5" t="s">
        <v>189</v>
      </c>
      <c r="B1" s="4" t="s">
        <v>23</v>
      </c>
      <c r="C1" s="12" t="s">
        <v>80</v>
      </c>
      <c r="D1" s="12" t="s">
        <v>91</v>
      </c>
      <c r="E1" s="12" t="s">
        <v>145</v>
      </c>
      <c r="F1" s="12" t="s">
        <v>151</v>
      </c>
      <c r="G1" s="4" t="s">
        <v>5</v>
      </c>
      <c r="H1" s="4" t="s">
        <v>6</v>
      </c>
      <c r="I1" s="4" t="s">
        <v>7</v>
      </c>
      <c r="J1" s="4" t="s">
        <v>8</v>
      </c>
      <c r="K1" s="4" t="s">
        <v>9</v>
      </c>
      <c r="L1" s="4" t="s">
        <v>10</v>
      </c>
      <c r="M1" s="4" t="s">
        <v>11</v>
      </c>
      <c r="N1" s="4" t="s">
        <v>20</v>
      </c>
      <c r="O1" s="4" t="s">
        <v>12</v>
      </c>
      <c r="P1" s="4" t="s">
        <v>13</v>
      </c>
      <c r="Q1" s="4" t="s">
        <v>15</v>
      </c>
      <c r="R1" s="4" t="s">
        <v>14</v>
      </c>
      <c r="S1" s="4" t="s">
        <v>17</v>
      </c>
      <c r="T1" s="4" t="s">
        <v>18</v>
      </c>
      <c r="U1" s="4" t="s">
        <v>19</v>
      </c>
      <c r="V1" s="4" t="s">
        <v>21</v>
      </c>
      <c r="W1" s="4" t="s">
        <v>51</v>
      </c>
      <c r="X1" s="4" t="s">
        <v>63</v>
      </c>
      <c r="Y1" s="4" t="s">
        <v>97</v>
      </c>
      <c r="Z1" s="4" t="s">
        <v>193</v>
      </c>
      <c r="AA1" s="4" t="s">
        <v>214</v>
      </c>
      <c r="AB1" s="4" t="s">
        <v>107</v>
      </c>
      <c r="AC1" s="4" t="s">
        <v>108</v>
      </c>
      <c r="AD1" s="4" t="s">
        <v>109</v>
      </c>
      <c r="AE1" s="4" t="s">
        <v>110</v>
      </c>
      <c r="AF1" s="4" t="s">
        <v>111</v>
      </c>
      <c r="AG1" s="4" t="s">
        <v>112</v>
      </c>
      <c r="AH1" s="4" t="s">
        <v>113</v>
      </c>
      <c r="AI1" s="4" t="s">
        <v>114</v>
      </c>
      <c r="AJ1" s="4" t="s">
        <v>115</v>
      </c>
      <c r="AK1" s="4" t="s">
        <v>116</v>
      </c>
      <c r="AL1" s="4" t="s">
        <v>117</v>
      </c>
      <c r="AM1" s="4" t="s">
        <v>118</v>
      </c>
      <c r="AN1" s="4" t="s">
        <v>119</v>
      </c>
      <c r="AO1" s="4" t="s">
        <v>120</v>
      </c>
      <c r="AP1" s="4" t="s">
        <v>121</v>
      </c>
      <c r="AQ1" s="4" t="s">
        <v>122</v>
      </c>
      <c r="AR1" s="4" t="s">
        <v>123</v>
      </c>
      <c r="AS1" s="4" t="s">
        <v>124</v>
      </c>
      <c r="AT1" s="4" t="s">
        <v>125</v>
      </c>
      <c r="AU1" s="4" t="s">
        <v>195</v>
      </c>
      <c r="AV1" s="4" t="s">
        <v>215</v>
      </c>
      <c r="AW1" s="4" t="s">
        <v>126</v>
      </c>
      <c r="AX1" s="4" t="s">
        <v>127</v>
      </c>
      <c r="AY1" s="4" t="s">
        <v>128</v>
      </c>
      <c r="AZ1" s="4" t="s">
        <v>129</v>
      </c>
      <c r="BA1" s="4" t="s">
        <v>130</v>
      </c>
      <c r="BB1" s="4" t="s">
        <v>131</v>
      </c>
      <c r="BC1" s="4" t="s">
        <v>132</v>
      </c>
      <c r="BD1" s="4" t="s">
        <v>133</v>
      </c>
      <c r="BE1" s="4" t="s">
        <v>134</v>
      </c>
      <c r="BF1" s="4" t="s">
        <v>135</v>
      </c>
      <c r="BG1" s="4" t="s">
        <v>136</v>
      </c>
      <c r="BH1" s="4" t="s">
        <v>137</v>
      </c>
      <c r="BI1" s="4" t="s">
        <v>138</v>
      </c>
      <c r="BJ1" s="4" t="s">
        <v>139</v>
      </c>
      <c r="BK1" s="4" t="s">
        <v>140</v>
      </c>
      <c r="BL1" s="4" t="s">
        <v>141</v>
      </c>
      <c r="BM1" s="4" t="s">
        <v>142</v>
      </c>
      <c r="BN1" s="4" t="s">
        <v>143</v>
      </c>
      <c r="BO1" s="4" t="s">
        <v>144</v>
      </c>
      <c r="BP1" s="4" t="s">
        <v>196</v>
      </c>
      <c r="BQ1" s="4" t="s">
        <v>216</v>
      </c>
    </row>
    <row r="2" spans="1:69" x14ac:dyDescent="0.15">
      <c r="A2" s="5" t="s">
        <v>84</v>
      </c>
      <c r="B2" s="11" t="s">
        <v>190</v>
      </c>
      <c r="C2" s="16" t="s">
        <v>36</v>
      </c>
      <c r="D2" t="s">
        <v>24</v>
      </c>
      <c r="E2" s="5" t="s">
        <v>146</v>
      </c>
      <c r="F2" s="5" t="s">
        <v>24</v>
      </c>
      <c r="G2" s="22">
        <v>28430</v>
      </c>
      <c r="H2" s="22">
        <v>30400</v>
      </c>
      <c r="I2" s="22">
        <v>32480</v>
      </c>
      <c r="J2" s="22">
        <v>33100</v>
      </c>
      <c r="K2" s="22">
        <v>35060</v>
      </c>
      <c r="L2" s="22">
        <v>35580</v>
      </c>
      <c r="M2" s="22">
        <v>33730</v>
      </c>
      <c r="N2" s="22">
        <v>34770</v>
      </c>
      <c r="O2" s="22">
        <v>35230</v>
      </c>
      <c r="P2" s="22">
        <v>35510</v>
      </c>
      <c r="Q2" s="22">
        <v>32050</v>
      </c>
      <c r="R2" s="22">
        <v>31590</v>
      </c>
      <c r="S2" s="22">
        <v>29680</v>
      </c>
      <c r="T2" s="22">
        <v>26280</v>
      </c>
      <c r="U2" s="22">
        <v>24290</v>
      </c>
      <c r="V2" s="22">
        <v>20300</v>
      </c>
      <c r="W2" s="22">
        <v>15650</v>
      </c>
      <c r="X2" s="22">
        <v>25910</v>
      </c>
      <c r="Y2" s="22">
        <v>21100</v>
      </c>
      <c r="Z2" s="22">
        <v>23130</v>
      </c>
      <c r="AA2" s="22">
        <v>24390</v>
      </c>
      <c r="AB2">
        <f>'Population data'!$B$5</f>
        <v>20046003</v>
      </c>
      <c r="AC2">
        <f>'Population data'!$B$9</f>
        <v>20311543</v>
      </c>
      <c r="AD2">
        <f>'Population data'!$B$13</f>
        <v>20627547</v>
      </c>
      <c r="AE2">
        <f>'Population data'!$B$17</f>
        <v>21016121</v>
      </c>
      <c r="AF2">
        <f>'Population data'!$B$21</f>
        <v>21475625</v>
      </c>
      <c r="AG2">
        <f>'Population data'!$B$25</f>
        <v>21865623</v>
      </c>
      <c r="AH2">
        <f>'Population data'!$B$29</f>
        <v>22172469</v>
      </c>
      <c r="AI2">
        <f>'Population data'!$B$33</f>
        <v>22522197</v>
      </c>
      <c r="AJ2">
        <f>'Population data'!$B$37</f>
        <v>22928023</v>
      </c>
      <c r="AK2">
        <f>'Population data'!$B$41</f>
        <v>23297777</v>
      </c>
      <c r="AL2">
        <f>'Population data'!$B$45</f>
        <v>23640331</v>
      </c>
      <c r="AM2">
        <f>'Population data'!$B$49</f>
        <v>23984581</v>
      </c>
      <c r="AN2">
        <f>'Population data'!$B$53</f>
        <v>24385064</v>
      </c>
      <c r="AO2">
        <f>'Population data'!$B$57</f>
        <v>24759018</v>
      </c>
      <c r="AP2">
        <f>'Population data'!$B$61</f>
        <v>25146140</v>
      </c>
      <c r="AQ2">
        <f>'Population data'!$B$65</f>
        <v>25520468</v>
      </c>
      <c r="AR2">
        <f>'Population data'!$B$69</f>
        <v>25630698</v>
      </c>
      <c r="AS2">
        <f>'Population data'!$B$73</f>
        <v>25773795</v>
      </c>
      <c r="AT2">
        <f>'Population data'!$B$77</f>
        <v>26320285</v>
      </c>
      <c r="AU2">
        <f>'Population data'!$B$81</f>
        <v>26956660</v>
      </c>
      <c r="AV2">
        <f>'Population data'!$B$85</f>
        <v>27388006</v>
      </c>
      <c r="AW2" s="31">
        <f t="shared" ref="AW2:BQ17" si="0">G2/AB2*1000000</f>
        <v>1418.2378402317906</v>
      </c>
      <c r="AX2" s="31">
        <f t="shared" si="0"/>
        <v>1496.6858992445823</v>
      </c>
      <c r="AY2" s="31">
        <f t="shared" si="0"/>
        <v>1574.5934308136591</v>
      </c>
      <c r="AZ2" s="31">
        <f t="shared" si="0"/>
        <v>1574.9814154572102</v>
      </c>
      <c r="BA2" s="31">
        <f t="shared" si="0"/>
        <v>1632.5485288553884</v>
      </c>
      <c r="BB2" s="31">
        <f t="shared" si="0"/>
        <v>1627.2118109783562</v>
      </c>
      <c r="BC2" s="31">
        <f t="shared" si="0"/>
        <v>1521.255932300548</v>
      </c>
      <c r="BD2" s="31">
        <f t="shared" si="0"/>
        <v>1543.8103129992157</v>
      </c>
      <c r="BE2" s="31">
        <f t="shared" si="0"/>
        <v>1536.5476561149646</v>
      </c>
      <c r="BF2" s="31">
        <f t="shared" si="0"/>
        <v>1524.1797532871915</v>
      </c>
      <c r="BG2" s="31">
        <f t="shared" si="0"/>
        <v>1355.7339785132451</v>
      </c>
      <c r="BH2" s="31">
        <f t="shared" si="0"/>
        <v>1317.0961794162674</v>
      </c>
      <c r="BI2" s="31">
        <f t="shared" si="0"/>
        <v>1217.1384910041654</v>
      </c>
      <c r="BJ2" s="31">
        <f t="shared" si="0"/>
        <v>1061.431434800847</v>
      </c>
      <c r="BK2" s="31">
        <f t="shared" si="0"/>
        <v>965.95342267242609</v>
      </c>
      <c r="BL2" s="31">
        <f t="shared" si="0"/>
        <v>795.43995823274088</v>
      </c>
      <c r="BM2" s="31">
        <f t="shared" si="0"/>
        <v>610.59593460935014</v>
      </c>
      <c r="BN2" s="31">
        <f t="shared" si="0"/>
        <v>1005.2846311534643</v>
      </c>
      <c r="BO2" s="31">
        <f t="shared" si="0"/>
        <v>801.6630519008437</v>
      </c>
      <c r="BP2" s="31">
        <f t="shared" si="0"/>
        <v>858.04398616149035</v>
      </c>
      <c r="BQ2" s="31">
        <f t="shared" si="0"/>
        <v>890.53580607511185</v>
      </c>
    </row>
    <row r="3" spans="1:69" x14ac:dyDescent="0.15">
      <c r="A3" s="5" t="s">
        <v>84</v>
      </c>
      <c r="B3" s="11" t="s">
        <v>190</v>
      </c>
      <c r="C3" s="16" t="s">
        <v>36</v>
      </c>
      <c r="D3" t="s">
        <v>25</v>
      </c>
      <c r="E3" s="5" t="s">
        <v>146</v>
      </c>
      <c r="F3" s="5" t="s">
        <v>152</v>
      </c>
      <c r="G3" s="22">
        <v>35540</v>
      </c>
      <c r="H3" s="22">
        <v>42750</v>
      </c>
      <c r="I3" s="22">
        <v>47540</v>
      </c>
      <c r="J3" s="22">
        <v>51600</v>
      </c>
      <c r="K3" s="22">
        <v>48360</v>
      </c>
      <c r="L3" s="22">
        <v>41140</v>
      </c>
      <c r="M3" s="22">
        <v>33060</v>
      </c>
      <c r="N3" s="22">
        <v>40980</v>
      </c>
      <c r="O3" s="22">
        <v>38020</v>
      </c>
      <c r="P3" s="22">
        <v>40330</v>
      </c>
      <c r="Q3" s="22">
        <v>42240</v>
      </c>
      <c r="R3" s="22">
        <v>41850</v>
      </c>
      <c r="S3" s="22">
        <v>46140</v>
      </c>
      <c r="T3" s="22">
        <v>43320</v>
      </c>
      <c r="U3" s="22">
        <v>38230</v>
      </c>
      <c r="V3" s="22">
        <v>27280</v>
      </c>
      <c r="W3" s="22">
        <v>14620</v>
      </c>
      <c r="X3" s="22">
        <v>28100</v>
      </c>
      <c r="Y3" s="22">
        <v>35390</v>
      </c>
      <c r="Z3" s="22">
        <v>40720</v>
      </c>
      <c r="AA3" s="22">
        <v>40410</v>
      </c>
      <c r="AB3">
        <f>'Population data'!$B$5</f>
        <v>20046003</v>
      </c>
      <c r="AC3">
        <f>'Population data'!$B$9</f>
        <v>20311543</v>
      </c>
      <c r="AD3">
        <f>'Population data'!$B$13</f>
        <v>20627547</v>
      </c>
      <c r="AE3">
        <f>'Population data'!$B$17</f>
        <v>21016121</v>
      </c>
      <c r="AF3">
        <f>'Population data'!$B$21</f>
        <v>21475625</v>
      </c>
      <c r="AG3">
        <f>'Population data'!$B$25</f>
        <v>21865623</v>
      </c>
      <c r="AH3">
        <f>'Population data'!$B$29</f>
        <v>22172469</v>
      </c>
      <c r="AI3">
        <f>'Population data'!$B$33</f>
        <v>22522197</v>
      </c>
      <c r="AJ3">
        <f>'Population data'!$B$37</f>
        <v>22928023</v>
      </c>
      <c r="AK3">
        <f>'Population data'!$B$41</f>
        <v>23297777</v>
      </c>
      <c r="AL3">
        <f>'Population data'!$B$45</f>
        <v>23640331</v>
      </c>
      <c r="AM3">
        <f>'Population data'!$B$49</f>
        <v>23984581</v>
      </c>
      <c r="AN3">
        <f>'Population data'!$B$53</f>
        <v>24385064</v>
      </c>
      <c r="AO3">
        <f>'Population data'!$B$57</f>
        <v>24759018</v>
      </c>
      <c r="AP3">
        <f>'Population data'!$B$61</f>
        <v>25146140</v>
      </c>
      <c r="AQ3">
        <f>'Population data'!$B$65</f>
        <v>25520468</v>
      </c>
      <c r="AR3">
        <f>'Population data'!$B$69</f>
        <v>25630698</v>
      </c>
      <c r="AS3">
        <f>'Population data'!$B$73</f>
        <v>25773795</v>
      </c>
      <c r="AT3">
        <f>'Population data'!$B$77</f>
        <v>26320285</v>
      </c>
      <c r="AU3">
        <f>'Population data'!$B$81</f>
        <v>26956660</v>
      </c>
      <c r="AV3">
        <f>'Population data'!$B$85</f>
        <v>27388006</v>
      </c>
      <c r="AW3" s="31">
        <f t="shared" ref="AW3:AW66" si="1">G3/AB3*1000000</f>
        <v>1772.9220134308071</v>
      </c>
      <c r="AX3" s="31">
        <f t="shared" ref="AX3:AX66" si="2">H3/AC3*1000000</f>
        <v>2104.7145458126938</v>
      </c>
      <c r="AY3" s="31">
        <f t="shared" ref="AY3:AY66" si="3">I3/AD3*1000000</f>
        <v>2304.6850893128494</v>
      </c>
      <c r="AZ3" s="31">
        <f t="shared" ref="AZ3:AZ66" si="4">J3/AE3*1000000</f>
        <v>2455.258037389488</v>
      </c>
      <c r="BA3" s="31">
        <f t="shared" ref="BA3:BA66" si="5">K3/AF3*1000000</f>
        <v>2251.8553010680712</v>
      </c>
      <c r="BB3" s="31">
        <f t="shared" ref="BB3:BB66" si="6">L3/AG3*1000000</f>
        <v>1881.4922401250583</v>
      </c>
      <c r="BC3" s="31">
        <f t="shared" ref="BC3:BC66" si="7">M3/AH3*1000000</f>
        <v>1491.0382781457492</v>
      </c>
      <c r="BD3" s="31">
        <f t="shared" ref="BD3:BD66" si="8">N3/AI3*1000000</f>
        <v>1819.5382981509308</v>
      </c>
      <c r="BE3" s="31">
        <f t="shared" ref="BE3:BE66" si="9">O3/AJ3*1000000</f>
        <v>1658.2328096931863</v>
      </c>
      <c r="BF3" s="31">
        <f t="shared" ref="BF3:BF66" si="10">P3/AK3*1000000</f>
        <v>1731.0664446655146</v>
      </c>
      <c r="BG3" s="31">
        <f t="shared" ref="BG3:BG66" si="11">Q3/AL3*1000000</f>
        <v>1786.7770125553657</v>
      </c>
      <c r="BH3" s="31">
        <f t="shared" ref="BH3:BH66" si="12">R3/AM3*1000000</f>
        <v>1744.871006918987</v>
      </c>
      <c r="BI3" s="31">
        <f t="shared" ref="BI3:BI66" si="13">S3/AN3*1000000</f>
        <v>1892.1418455165833</v>
      </c>
      <c r="BJ3" s="31">
        <f t="shared" ref="BJ3:BJ66" si="14">T3/AO3*1000000</f>
        <v>1749.6655158132685</v>
      </c>
      <c r="BK3" s="31">
        <f t="shared" ref="BK3:BK66" si="15">U3/AP3*1000000</f>
        <v>1520.3128591505495</v>
      </c>
      <c r="BL3" s="31">
        <f t="shared" ref="BL3:BL66" si="16">V3/AQ3*1000000</f>
        <v>1068.9459143147374</v>
      </c>
      <c r="BM3" s="31">
        <f t="shared" ref="BM3:BM66" si="17">W3/AR3*1000000</f>
        <v>570.40974849768043</v>
      </c>
      <c r="BN3" s="31">
        <f t="shared" ref="BN3:BN66" si="18">X3/AS3*1000000</f>
        <v>1090.2546559402679</v>
      </c>
      <c r="BO3" s="31">
        <f t="shared" ref="BO3:BO66" si="19">Y3/AT3*1000000</f>
        <v>1344.5903036384293</v>
      </c>
      <c r="BP3" s="31">
        <f t="shared" ref="BP3:BQ66" si="20">Z3/AU3*1000000</f>
        <v>1510.5728973841715</v>
      </c>
      <c r="BQ3" s="31">
        <f t="shared" si="0"/>
        <v>1475.4633834971412</v>
      </c>
    </row>
    <row r="4" spans="1:69" x14ac:dyDescent="0.15">
      <c r="A4" s="5" t="s">
        <v>84</v>
      </c>
      <c r="B4" s="11" t="s">
        <v>190</v>
      </c>
      <c r="C4" s="16" t="s">
        <v>36</v>
      </c>
      <c r="D4" t="s">
        <v>47</v>
      </c>
      <c r="E4" s="5" t="s">
        <v>146</v>
      </c>
      <c r="F4" s="5" t="s">
        <v>153</v>
      </c>
      <c r="G4" s="22">
        <v>13580</v>
      </c>
      <c r="H4" s="22">
        <v>12320</v>
      </c>
      <c r="I4" s="22">
        <v>12400</v>
      </c>
      <c r="J4" s="22">
        <v>9470</v>
      </c>
      <c r="K4" s="22">
        <v>11630</v>
      </c>
      <c r="L4" s="22">
        <v>9920</v>
      </c>
      <c r="M4" s="22">
        <v>9180</v>
      </c>
      <c r="N4" s="22">
        <v>7700</v>
      </c>
      <c r="O4" s="22">
        <v>8540</v>
      </c>
      <c r="P4" s="22">
        <v>13170</v>
      </c>
      <c r="Q4" s="22">
        <v>11690</v>
      </c>
      <c r="R4" s="22">
        <v>11080</v>
      </c>
      <c r="S4" s="22">
        <v>24120</v>
      </c>
      <c r="T4" s="22">
        <v>12190</v>
      </c>
      <c r="U4" s="22">
        <v>15340</v>
      </c>
      <c r="V4" s="22">
        <v>13000</v>
      </c>
      <c r="W4" s="22">
        <v>590</v>
      </c>
      <c r="X4" s="22">
        <v>7780</v>
      </c>
      <c r="Y4" s="22">
        <v>12970</v>
      </c>
      <c r="Z4" s="22">
        <v>17460</v>
      </c>
      <c r="AA4" s="22">
        <v>14870</v>
      </c>
      <c r="AB4">
        <f>'Population data'!$B$5</f>
        <v>20046003</v>
      </c>
      <c r="AC4">
        <f>'Population data'!$B$9</f>
        <v>20311543</v>
      </c>
      <c r="AD4">
        <f>'Population data'!$B$13</f>
        <v>20627547</v>
      </c>
      <c r="AE4">
        <f>'Population data'!$B$17</f>
        <v>21016121</v>
      </c>
      <c r="AF4">
        <f>'Population data'!$B$21</f>
        <v>21475625</v>
      </c>
      <c r="AG4">
        <f>'Population data'!$B$25</f>
        <v>21865623</v>
      </c>
      <c r="AH4">
        <f>'Population data'!$B$29</f>
        <v>22172469</v>
      </c>
      <c r="AI4">
        <f>'Population data'!$B$33</f>
        <v>22522197</v>
      </c>
      <c r="AJ4">
        <f>'Population data'!$B$37</f>
        <v>22928023</v>
      </c>
      <c r="AK4">
        <f>'Population data'!$B$41</f>
        <v>23297777</v>
      </c>
      <c r="AL4">
        <f>'Population data'!$B$45</f>
        <v>23640331</v>
      </c>
      <c r="AM4">
        <f>'Population data'!$B$49</f>
        <v>23984581</v>
      </c>
      <c r="AN4">
        <f>'Population data'!$B$53</f>
        <v>24385064</v>
      </c>
      <c r="AO4">
        <f>'Population data'!$B$57</f>
        <v>24759018</v>
      </c>
      <c r="AP4">
        <f>'Population data'!$B$61</f>
        <v>25146140</v>
      </c>
      <c r="AQ4">
        <f>'Population data'!$B$65</f>
        <v>25520468</v>
      </c>
      <c r="AR4">
        <f>'Population data'!$B$69</f>
        <v>25630698</v>
      </c>
      <c r="AS4">
        <f>'Population data'!$B$73</f>
        <v>25773795</v>
      </c>
      <c r="AT4">
        <f>'Population data'!$B$77</f>
        <v>26320285</v>
      </c>
      <c r="AU4">
        <f>'Population data'!$B$81</f>
        <v>26956660</v>
      </c>
      <c r="AV4">
        <f>'Population data'!$B$85</f>
        <v>27388006</v>
      </c>
      <c r="AW4" s="31">
        <f t="shared" si="1"/>
        <v>677.44178228447834</v>
      </c>
      <c r="AX4" s="31">
        <f t="shared" si="2"/>
        <v>606.55165390438333</v>
      </c>
      <c r="AY4" s="31">
        <f t="shared" si="3"/>
        <v>601.13788614807174</v>
      </c>
      <c r="AZ4" s="31">
        <f t="shared" si="4"/>
        <v>450.60646538911726</v>
      </c>
      <c r="BA4" s="31">
        <f t="shared" si="5"/>
        <v>541.54419254387233</v>
      </c>
      <c r="BB4" s="31">
        <f t="shared" si="6"/>
        <v>453.68019013224546</v>
      </c>
      <c r="BC4" s="31">
        <f t="shared" si="7"/>
        <v>414.02696289709553</v>
      </c>
      <c r="BD4" s="31">
        <f t="shared" si="8"/>
        <v>341.88494133143405</v>
      </c>
      <c r="BE4" s="31">
        <f t="shared" si="9"/>
        <v>372.46996830036329</v>
      </c>
      <c r="BF4" s="31">
        <f t="shared" si="10"/>
        <v>565.28998453371753</v>
      </c>
      <c r="BG4" s="31">
        <f t="shared" si="11"/>
        <v>494.49392227206971</v>
      </c>
      <c r="BH4" s="31">
        <f t="shared" si="12"/>
        <v>461.96345894055855</v>
      </c>
      <c r="BI4" s="31">
        <f t="shared" si="13"/>
        <v>989.13006748721261</v>
      </c>
      <c r="BJ4" s="31">
        <f t="shared" si="14"/>
        <v>492.34585959750098</v>
      </c>
      <c r="BK4" s="31">
        <f t="shared" si="15"/>
        <v>610.03398533532379</v>
      </c>
      <c r="BL4" s="31">
        <f t="shared" si="16"/>
        <v>509.39504714411981</v>
      </c>
      <c r="BM4" s="31">
        <f t="shared" si="17"/>
        <v>23.019271656199141</v>
      </c>
      <c r="BN4" s="31">
        <f t="shared" si="18"/>
        <v>301.85698303257243</v>
      </c>
      <c r="BO4" s="31">
        <f t="shared" si="19"/>
        <v>492.77581910682198</v>
      </c>
      <c r="BP4" s="31">
        <f t="shared" si="20"/>
        <v>647.70635531256471</v>
      </c>
      <c r="BQ4" s="31">
        <f t="shared" si="0"/>
        <v>542.93839427375622</v>
      </c>
    </row>
    <row r="5" spans="1:69" x14ac:dyDescent="0.15">
      <c r="A5" s="5" t="s">
        <v>84</v>
      </c>
      <c r="B5" s="11" t="s">
        <v>190</v>
      </c>
      <c r="C5" s="16" t="s">
        <v>36</v>
      </c>
      <c r="D5" t="s">
        <v>26</v>
      </c>
      <c r="E5" s="5" t="s">
        <v>146</v>
      </c>
      <c r="F5" s="5" t="s">
        <v>154</v>
      </c>
      <c r="G5" s="22">
        <v>3650</v>
      </c>
      <c r="H5" s="22">
        <v>3640</v>
      </c>
      <c r="I5" s="22">
        <v>3770</v>
      </c>
      <c r="J5" s="22">
        <v>3940</v>
      </c>
      <c r="K5" s="22">
        <v>4000</v>
      </c>
      <c r="L5" s="22">
        <v>3990</v>
      </c>
      <c r="M5" s="22">
        <v>4320</v>
      </c>
      <c r="N5" s="22">
        <v>4250</v>
      </c>
      <c r="O5" s="22">
        <v>4960</v>
      </c>
      <c r="P5" s="22">
        <v>5340</v>
      </c>
      <c r="Q5" s="22">
        <v>5510</v>
      </c>
      <c r="R5" s="22">
        <v>6070</v>
      </c>
      <c r="S5" s="22">
        <v>6270</v>
      </c>
      <c r="T5" s="22">
        <v>6130</v>
      </c>
      <c r="U5" s="22">
        <v>7530</v>
      </c>
      <c r="V5" s="22">
        <v>10320</v>
      </c>
      <c r="W5" s="22">
        <v>6090</v>
      </c>
      <c r="X5" s="22">
        <v>9320</v>
      </c>
      <c r="Y5" s="22">
        <v>10930</v>
      </c>
      <c r="Z5" s="22">
        <v>9580</v>
      </c>
      <c r="AA5" s="22">
        <v>8540</v>
      </c>
      <c r="AB5">
        <f>'Population data'!$B$5</f>
        <v>20046003</v>
      </c>
      <c r="AC5">
        <f>'Population data'!$B$9</f>
        <v>20311543</v>
      </c>
      <c r="AD5">
        <f>'Population data'!$B$13</f>
        <v>20627547</v>
      </c>
      <c r="AE5">
        <f>'Population data'!$B$17</f>
        <v>21016121</v>
      </c>
      <c r="AF5">
        <f>'Population data'!$B$21</f>
        <v>21475625</v>
      </c>
      <c r="AG5">
        <f>'Population data'!$B$25</f>
        <v>21865623</v>
      </c>
      <c r="AH5">
        <f>'Population data'!$B$29</f>
        <v>22172469</v>
      </c>
      <c r="AI5">
        <f>'Population data'!$B$33</f>
        <v>22522197</v>
      </c>
      <c r="AJ5">
        <f>'Population data'!$B$37</f>
        <v>22928023</v>
      </c>
      <c r="AK5">
        <f>'Population data'!$B$41</f>
        <v>23297777</v>
      </c>
      <c r="AL5">
        <f>'Population data'!$B$45</f>
        <v>23640331</v>
      </c>
      <c r="AM5">
        <f>'Population data'!$B$49</f>
        <v>23984581</v>
      </c>
      <c r="AN5">
        <f>'Population data'!$B$53</f>
        <v>24385064</v>
      </c>
      <c r="AO5">
        <f>'Population data'!$B$57</f>
        <v>24759018</v>
      </c>
      <c r="AP5">
        <f>'Population data'!$B$61</f>
        <v>25146140</v>
      </c>
      <c r="AQ5">
        <f>'Population data'!$B$65</f>
        <v>25520468</v>
      </c>
      <c r="AR5">
        <f>'Population data'!$B$69</f>
        <v>25630698</v>
      </c>
      <c r="AS5">
        <f>'Population data'!$B$73</f>
        <v>25773795</v>
      </c>
      <c r="AT5">
        <f>'Population data'!$B$77</f>
        <v>26320285</v>
      </c>
      <c r="AU5">
        <f>'Population data'!$B$81</f>
        <v>26956660</v>
      </c>
      <c r="AV5">
        <f>'Population data'!$B$85</f>
        <v>27388006</v>
      </c>
      <c r="AW5" s="31">
        <f t="shared" si="1"/>
        <v>182.08118596011386</v>
      </c>
      <c r="AX5" s="31">
        <f t="shared" si="2"/>
        <v>179.20844319902235</v>
      </c>
      <c r="AY5" s="31">
        <f t="shared" si="3"/>
        <v>182.76530893372828</v>
      </c>
      <c r="AZ5" s="31">
        <f t="shared" si="4"/>
        <v>187.4751292115229</v>
      </c>
      <c r="BA5" s="31">
        <f t="shared" si="5"/>
        <v>186.25767585343849</v>
      </c>
      <c r="BB5" s="31">
        <f t="shared" si="6"/>
        <v>182.47822163585275</v>
      </c>
      <c r="BC5" s="31">
        <f t="shared" si="7"/>
        <v>194.83621783392729</v>
      </c>
      <c r="BD5" s="31">
        <f t="shared" si="8"/>
        <v>188.70272735825907</v>
      </c>
      <c r="BE5" s="31">
        <f t="shared" si="9"/>
        <v>216.32916191683861</v>
      </c>
      <c r="BF5" s="31">
        <f t="shared" si="10"/>
        <v>229.20641741913832</v>
      </c>
      <c r="BG5" s="31">
        <f t="shared" si="11"/>
        <v>233.07626276467957</v>
      </c>
      <c r="BH5" s="31">
        <f t="shared" si="12"/>
        <v>253.07925954595581</v>
      </c>
      <c r="BI5" s="31">
        <f t="shared" si="13"/>
        <v>257.12460709555648</v>
      </c>
      <c r="BJ5" s="31">
        <f t="shared" si="14"/>
        <v>247.58655613885816</v>
      </c>
      <c r="BK5" s="31">
        <f t="shared" si="15"/>
        <v>299.4495377819419</v>
      </c>
      <c r="BL5" s="31">
        <f t="shared" si="16"/>
        <v>404.38129896363972</v>
      </c>
      <c r="BM5" s="31">
        <f t="shared" si="17"/>
        <v>237.60570234958095</v>
      </c>
      <c r="BN5" s="31">
        <f t="shared" si="18"/>
        <v>361.60759406986824</v>
      </c>
      <c r="BO5" s="31">
        <f t="shared" si="19"/>
        <v>415.26905958655084</v>
      </c>
      <c r="BP5" s="31">
        <f t="shared" si="20"/>
        <v>355.38527399165923</v>
      </c>
      <c r="BQ5" s="31">
        <f t="shared" si="0"/>
        <v>311.81532529239257</v>
      </c>
    </row>
    <row r="6" spans="1:69" x14ac:dyDescent="0.15">
      <c r="A6" s="5" t="s">
        <v>84</v>
      </c>
      <c r="B6" s="11" t="s">
        <v>190</v>
      </c>
      <c r="C6" s="4" t="s">
        <v>27</v>
      </c>
      <c r="D6" s="4" t="s">
        <v>82</v>
      </c>
      <c r="E6" s="4" t="s">
        <v>150</v>
      </c>
      <c r="F6" s="4" t="s">
        <v>150</v>
      </c>
      <c r="G6" s="23">
        <v>81210</v>
      </c>
      <c r="H6" s="23">
        <v>89110</v>
      </c>
      <c r="I6" s="23">
        <v>96190</v>
      </c>
      <c r="J6" s="23">
        <v>98110</v>
      </c>
      <c r="K6" s="23">
        <v>99040</v>
      </c>
      <c r="L6" s="23">
        <v>90640</v>
      </c>
      <c r="M6" s="23">
        <v>80300</v>
      </c>
      <c r="N6" s="23">
        <v>87690</v>
      </c>
      <c r="O6" s="23">
        <v>86760</v>
      </c>
      <c r="P6" s="23">
        <v>94350</v>
      </c>
      <c r="Q6" s="23">
        <v>91490</v>
      </c>
      <c r="R6" s="23">
        <v>90590</v>
      </c>
      <c r="S6" s="23">
        <v>106200</v>
      </c>
      <c r="T6" s="23">
        <v>87910</v>
      </c>
      <c r="U6" s="23">
        <v>85390</v>
      </c>
      <c r="V6" s="23">
        <v>70890</v>
      </c>
      <c r="W6" s="23">
        <v>36950</v>
      </c>
      <c r="X6" s="23">
        <v>71100</v>
      </c>
      <c r="Y6" s="23">
        <v>80390</v>
      </c>
      <c r="Z6" s="23">
        <v>90880</v>
      </c>
      <c r="AA6" s="23">
        <v>88210</v>
      </c>
      <c r="AB6">
        <f>'Population data'!$B$5</f>
        <v>20046003</v>
      </c>
      <c r="AC6">
        <f>'Population data'!$B$9</f>
        <v>20311543</v>
      </c>
      <c r="AD6">
        <f>'Population data'!$B$13</f>
        <v>20627547</v>
      </c>
      <c r="AE6">
        <f>'Population data'!$B$17</f>
        <v>21016121</v>
      </c>
      <c r="AF6">
        <f>'Population data'!$B$21</f>
        <v>21475625</v>
      </c>
      <c r="AG6">
        <f>'Population data'!$B$25</f>
        <v>21865623</v>
      </c>
      <c r="AH6">
        <f>'Population data'!$B$29</f>
        <v>22172469</v>
      </c>
      <c r="AI6">
        <f>'Population data'!$B$33</f>
        <v>22522197</v>
      </c>
      <c r="AJ6">
        <f>'Population data'!$B$37</f>
        <v>22928023</v>
      </c>
      <c r="AK6">
        <f>'Population data'!$B$41</f>
        <v>23297777</v>
      </c>
      <c r="AL6">
        <f>'Population data'!$B$45</f>
        <v>23640331</v>
      </c>
      <c r="AM6">
        <f>'Population data'!$B$49</f>
        <v>23984581</v>
      </c>
      <c r="AN6">
        <f>'Population data'!$B$53</f>
        <v>24385064</v>
      </c>
      <c r="AO6">
        <f>'Population data'!$B$57</f>
        <v>24759018</v>
      </c>
      <c r="AP6">
        <f>'Population data'!$B$61</f>
        <v>25146140</v>
      </c>
      <c r="AQ6">
        <f>'Population data'!$B$65</f>
        <v>25520468</v>
      </c>
      <c r="AR6">
        <f>'Population data'!$B$69</f>
        <v>25630698</v>
      </c>
      <c r="AS6">
        <f>'Population data'!$B$73</f>
        <v>25773795</v>
      </c>
      <c r="AT6">
        <f>'Population data'!$B$77</f>
        <v>26320285</v>
      </c>
      <c r="AU6">
        <f>'Population data'!$B$81</f>
        <v>26956660</v>
      </c>
      <c r="AV6">
        <f>'Population data'!$B$85</f>
        <v>27388006</v>
      </c>
      <c r="AW6" s="31">
        <f t="shared" si="1"/>
        <v>4051.1816744714647</v>
      </c>
      <c r="AX6" s="31">
        <f t="shared" si="2"/>
        <v>4387.1605421606819</v>
      </c>
      <c r="AY6" s="31">
        <f t="shared" si="3"/>
        <v>4663.1817152083086</v>
      </c>
      <c r="AZ6" s="31">
        <f t="shared" si="4"/>
        <v>4668.3210474473381</v>
      </c>
      <c r="BA6" s="31">
        <f t="shared" si="5"/>
        <v>4611.7400541311363</v>
      </c>
      <c r="BB6" s="31">
        <f t="shared" si="6"/>
        <v>4145.3198017728564</v>
      </c>
      <c r="BC6" s="31">
        <f t="shared" si="7"/>
        <v>3621.6084009408246</v>
      </c>
      <c r="BD6" s="31">
        <f t="shared" si="8"/>
        <v>3893.4922734225261</v>
      </c>
      <c r="BE6" s="31">
        <f t="shared" si="9"/>
        <v>3784.0157435292172</v>
      </c>
      <c r="BF6" s="31">
        <f t="shared" si="10"/>
        <v>4049.7425999055622</v>
      </c>
      <c r="BG6" s="31">
        <f t="shared" si="11"/>
        <v>3870.0811761053601</v>
      </c>
      <c r="BH6" s="31">
        <f t="shared" si="12"/>
        <v>3777.0099048217689</v>
      </c>
      <c r="BI6" s="31">
        <f t="shared" si="13"/>
        <v>4355.1249240108618</v>
      </c>
      <c r="BJ6" s="31">
        <f t="shared" si="14"/>
        <v>3550.6254731104441</v>
      </c>
      <c r="BK6" s="31">
        <f t="shared" si="15"/>
        <v>3395.7498049402411</v>
      </c>
      <c r="BL6" s="31">
        <f t="shared" si="16"/>
        <v>2777.7703763112809</v>
      </c>
      <c r="BM6" s="31">
        <f t="shared" si="17"/>
        <v>1441.6306571128105</v>
      </c>
      <c r="BN6" s="31">
        <f t="shared" si="18"/>
        <v>2758.6158732154113</v>
      </c>
      <c r="BO6" s="31">
        <f t="shared" si="19"/>
        <v>3054.2982342326459</v>
      </c>
      <c r="BP6" s="31">
        <f t="shared" si="20"/>
        <v>3371.3375470106457</v>
      </c>
      <c r="BQ6" s="31">
        <f t="shared" si="0"/>
        <v>3220.7529091384017</v>
      </c>
    </row>
    <row r="7" spans="1:69" x14ac:dyDescent="0.15">
      <c r="A7" s="5" t="s">
        <v>84</v>
      </c>
      <c r="B7" s="11" t="s">
        <v>190</v>
      </c>
      <c r="C7" s="16" t="s">
        <v>37</v>
      </c>
      <c r="D7" t="s">
        <v>155</v>
      </c>
      <c r="E7" s="5" t="s">
        <v>147</v>
      </c>
      <c r="F7" s="5" t="s">
        <v>155</v>
      </c>
      <c r="G7" s="22">
        <v>66180</v>
      </c>
      <c r="H7" s="22">
        <v>73090</v>
      </c>
      <c r="I7" s="22">
        <v>103730</v>
      </c>
      <c r="J7" s="22">
        <v>133730</v>
      </c>
      <c r="K7" s="22">
        <v>152760</v>
      </c>
      <c r="L7" s="22">
        <v>106660</v>
      </c>
      <c r="M7" s="22">
        <v>75350</v>
      </c>
      <c r="N7" s="22">
        <v>73270</v>
      </c>
      <c r="O7" s="22">
        <v>86210</v>
      </c>
      <c r="P7" s="22">
        <v>114330</v>
      </c>
      <c r="Q7" s="22">
        <v>122130</v>
      </c>
      <c r="R7" s="22">
        <v>132130</v>
      </c>
      <c r="S7" s="22">
        <v>149410</v>
      </c>
      <c r="T7" s="22">
        <v>157630</v>
      </c>
      <c r="U7" s="22">
        <v>164340</v>
      </c>
      <c r="V7" s="22">
        <v>110440</v>
      </c>
      <c r="W7" s="22">
        <v>1510</v>
      </c>
      <c r="X7" s="22">
        <v>141420</v>
      </c>
      <c r="Y7" s="22">
        <v>277760</v>
      </c>
      <c r="Z7" s="22">
        <v>206770</v>
      </c>
      <c r="AA7" s="22">
        <v>156710</v>
      </c>
      <c r="AB7">
        <f>'Population data'!$B$5</f>
        <v>20046003</v>
      </c>
      <c r="AC7">
        <f>'Population data'!$B$9</f>
        <v>20311543</v>
      </c>
      <c r="AD7">
        <f>'Population data'!$B$13</f>
        <v>20627547</v>
      </c>
      <c r="AE7">
        <f>'Population data'!$B$17</f>
        <v>21016121</v>
      </c>
      <c r="AF7">
        <f>'Population data'!$B$21</f>
        <v>21475625</v>
      </c>
      <c r="AG7">
        <f>'Population data'!$B$25</f>
        <v>21865623</v>
      </c>
      <c r="AH7">
        <f>'Population data'!$B$29</f>
        <v>22172469</v>
      </c>
      <c r="AI7">
        <f>'Population data'!$B$33</f>
        <v>22522197</v>
      </c>
      <c r="AJ7">
        <f>'Population data'!$B$37</f>
        <v>22928023</v>
      </c>
      <c r="AK7">
        <f>'Population data'!$B$41</f>
        <v>23297777</v>
      </c>
      <c r="AL7">
        <f>'Population data'!$B$45</f>
        <v>23640331</v>
      </c>
      <c r="AM7">
        <f>'Population data'!$B$49</f>
        <v>23984581</v>
      </c>
      <c r="AN7">
        <f>'Population data'!$B$53</f>
        <v>24385064</v>
      </c>
      <c r="AO7">
        <f>'Population data'!$B$57</f>
        <v>24759018</v>
      </c>
      <c r="AP7">
        <f>'Population data'!$B$61</f>
        <v>25146140</v>
      </c>
      <c r="AQ7">
        <f>'Population data'!$B$65</f>
        <v>25520468</v>
      </c>
      <c r="AR7">
        <f>'Population data'!$B$69</f>
        <v>25630698</v>
      </c>
      <c r="AS7">
        <f>'Population data'!$B$73</f>
        <v>25773795</v>
      </c>
      <c r="AT7">
        <f>'Population data'!$B$77</f>
        <v>26320285</v>
      </c>
      <c r="AU7">
        <f>'Population data'!$B$81</f>
        <v>26956660</v>
      </c>
      <c r="AV7">
        <f>'Population data'!$B$85</f>
        <v>27388006</v>
      </c>
      <c r="AW7" s="31">
        <f t="shared" si="1"/>
        <v>3301.4062703672148</v>
      </c>
      <c r="AX7" s="31">
        <f t="shared" si="2"/>
        <v>3598.4464597298197</v>
      </c>
      <c r="AY7" s="31">
        <f t="shared" si="3"/>
        <v>5028.7123330757649</v>
      </c>
      <c r="AZ7" s="31">
        <f t="shared" si="4"/>
        <v>6363.2104135677555</v>
      </c>
      <c r="BA7" s="31">
        <f t="shared" si="5"/>
        <v>7113.1806408428156</v>
      </c>
      <c r="BB7" s="31">
        <f t="shared" si="6"/>
        <v>4877.9767217243252</v>
      </c>
      <c r="BC7" s="31">
        <f t="shared" si="7"/>
        <v>3398.358568006116</v>
      </c>
      <c r="BD7" s="31">
        <f t="shared" si="8"/>
        <v>3253.2350196563862</v>
      </c>
      <c r="BE7" s="31">
        <f t="shared" si="9"/>
        <v>3760.0276308166649</v>
      </c>
      <c r="BF7" s="31">
        <f t="shared" si="10"/>
        <v>4907.3351504737984</v>
      </c>
      <c r="BG7" s="31">
        <f t="shared" si="11"/>
        <v>5166.171319682453</v>
      </c>
      <c r="BH7" s="31">
        <f t="shared" si="12"/>
        <v>5508.9559413191328</v>
      </c>
      <c r="BI7" s="31">
        <f t="shared" si="13"/>
        <v>6127.1112513791222</v>
      </c>
      <c r="BJ7" s="31">
        <f t="shared" si="14"/>
        <v>6366.5691426049289</v>
      </c>
      <c r="BK7" s="31">
        <f t="shared" si="15"/>
        <v>6535.3966851373607</v>
      </c>
      <c r="BL7" s="31">
        <f t="shared" si="16"/>
        <v>4327.5068466612756</v>
      </c>
      <c r="BM7" s="31">
        <f t="shared" si="17"/>
        <v>58.913729154001189</v>
      </c>
      <c r="BN7" s="31">
        <f t="shared" si="18"/>
        <v>5486.9684499314126</v>
      </c>
      <c r="BO7" s="31">
        <f t="shared" si="19"/>
        <v>10553.07721781888</v>
      </c>
      <c r="BP7" s="31">
        <f t="shared" si="20"/>
        <v>7670.4606579598512</v>
      </c>
      <c r="BQ7" s="31">
        <f t="shared" si="0"/>
        <v>5721.8477314485763</v>
      </c>
    </row>
    <row r="8" spans="1:69" x14ac:dyDescent="0.15">
      <c r="A8" s="5" t="s">
        <v>84</v>
      </c>
      <c r="B8" s="11" t="s">
        <v>190</v>
      </c>
      <c r="C8" s="16" t="s">
        <v>37</v>
      </c>
      <c r="D8" s="57" t="s">
        <v>48</v>
      </c>
      <c r="E8" s="5" t="s">
        <v>147</v>
      </c>
      <c r="F8" s="5" t="s">
        <v>155</v>
      </c>
      <c r="G8" s="22">
        <v>7990</v>
      </c>
      <c r="H8" s="22">
        <v>10500</v>
      </c>
      <c r="I8" s="22">
        <v>19970</v>
      </c>
      <c r="J8" s="22">
        <v>31420</v>
      </c>
      <c r="K8" s="22">
        <v>53570</v>
      </c>
      <c r="L8" s="22">
        <v>25710</v>
      </c>
      <c r="M8" s="22">
        <v>11000</v>
      </c>
      <c r="N8" s="22">
        <v>10150</v>
      </c>
      <c r="O8" s="22">
        <v>8460</v>
      </c>
      <c r="P8" s="22">
        <v>9740</v>
      </c>
      <c r="Q8" s="22">
        <v>11180</v>
      </c>
      <c r="R8" s="22">
        <v>15270</v>
      </c>
      <c r="S8" s="22">
        <v>16300</v>
      </c>
      <c r="T8" s="22">
        <v>19650</v>
      </c>
      <c r="U8" s="22">
        <v>22650</v>
      </c>
      <c r="V8" s="22">
        <v>11420</v>
      </c>
      <c r="W8" s="22">
        <v>120</v>
      </c>
      <c r="X8" s="22">
        <v>21470</v>
      </c>
      <c r="Y8" s="22">
        <v>38140</v>
      </c>
      <c r="Z8" s="22">
        <v>19840</v>
      </c>
      <c r="AA8" s="22">
        <v>8690</v>
      </c>
      <c r="AB8">
        <f>'Population data'!$B$5</f>
        <v>20046003</v>
      </c>
      <c r="AC8">
        <f>'Population data'!$B$9</f>
        <v>20311543</v>
      </c>
      <c r="AD8">
        <f>'Population data'!$B$13</f>
        <v>20627547</v>
      </c>
      <c r="AE8">
        <f>'Population data'!$B$17</f>
        <v>21016121</v>
      </c>
      <c r="AF8">
        <f>'Population data'!$B$21</f>
        <v>21475625</v>
      </c>
      <c r="AG8">
        <f>'Population data'!$B$25</f>
        <v>21865623</v>
      </c>
      <c r="AH8">
        <f>'Population data'!$B$29</f>
        <v>22172469</v>
      </c>
      <c r="AI8">
        <f>'Population data'!$B$33</f>
        <v>22522197</v>
      </c>
      <c r="AJ8">
        <f>'Population data'!$B$37</f>
        <v>22928023</v>
      </c>
      <c r="AK8">
        <f>'Population data'!$B$41</f>
        <v>23297777</v>
      </c>
      <c r="AL8">
        <f>'Population data'!$B$45</f>
        <v>23640331</v>
      </c>
      <c r="AM8">
        <f>'Population data'!$B$49</f>
        <v>23984581</v>
      </c>
      <c r="AN8">
        <f>'Population data'!$B$53</f>
        <v>24385064</v>
      </c>
      <c r="AO8">
        <f>'Population data'!$B$57</f>
        <v>24759018</v>
      </c>
      <c r="AP8">
        <f>'Population data'!$B$61</f>
        <v>25146140</v>
      </c>
      <c r="AQ8">
        <f>'Population data'!$B$65</f>
        <v>25520468</v>
      </c>
      <c r="AR8">
        <f>'Population data'!$B$69</f>
        <v>25630698</v>
      </c>
      <c r="AS8">
        <f>'Population data'!$B$73</f>
        <v>25773795</v>
      </c>
      <c r="AT8">
        <f>'Population data'!$B$77</f>
        <v>26320285</v>
      </c>
      <c r="AU8">
        <f>'Population data'!$B$81</f>
        <v>26956660</v>
      </c>
      <c r="AV8">
        <f>'Population data'!$B$85</f>
        <v>27388006</v>
      </c>
      <c r="AW8" s="31">
        <f t="shared" si="1"/>
        <v>398.58319885515328</v>
      </c>
      <c r="AX8" s="31">
        <f t="shared" si="2"/>
        <v>516.94743230487211</v>
      </c>
      <c r="AY8" s="31">
        <f t="shared" si="3"/>
        <v>968.12286986911238</v>
      </c>
      <c r="AZ8" s="31">
        <f t="shared" si="4"/>
        <v>1495.0427816817385</v>
      </c>
      <c r="BA8" s="31">
        <f t="shared" si="5"/>
        <v>2494.455923867175</v>
      </c>
      <c r="BB8" s="31">
        <f t="shared" si="6"/>
        <v>1175.8183153528257</v>
      </c>
      <c r="BC8" s="31">
        <f t="shared" si="7"/>
        <v>496.11073985490748</v>
      </c>
      <c r="BD8" s="31">
        <f t="shared" si="8"/>
        <v>450.66651357325395</v>
      </c>
      <c r="BE8" s="31">
        <f t="shared" si="9"/>
        <v>368.98078826944652</v>
      </c>
      <c r="BF8" s="31">
        <f t="shared" si="10"/>
        <v>418.06563776449576</v>
      </c>
      <c r="BG8" s="31">
        <f t="shared" si="11"/>
        <v>472.92062027388704</v>
      </c>
      <c r="BH8" s="31">
        <f t="shared" si="12"/>
        <v>636.65902689732206</v>
      </c>
      <c r="BI8" s="31">
        <f t="shared" si="13"/>
        <v>668.44196102991566</v>
      </c>
      <c r="BJ8" s="31">
        <f t="shared" si="14"/>
        <v>793.65021666045072</v>
      </c>
      <c r="BK8" s="31">
        <f t="shared" si="15"/>
        <v>900.73466543970562</v>
      </c>
      <c r="BL8" s="31">
        <f t="shared" si="16"/>
        <v>447.48395679891138</v>
      </c>
      <c r="BM8" s="31">
        <f t="shared" si="17"/>
        <v>4.6818857605828761</v>
      </c>
      <c r="BN8" s="31">
        <f t="shared" si="18"/>
        <v>833.01663569528671</v>
      </c>
      <c r="BO8" s="31">
        <f t="shared" si="19"/>
        <v>1449.0724549525205</v>
      </c>
      <c r="BP8" s="31">
        <f t="shared" si="20"/>
        <v>735.99622505161983</v>
      </c>
      <c r="BQ8" s="31">
        <f t="shared" si="0"/>
        <v>317.29217526825425</v>
      </c>
    </row>
    <row r="9" spans="1:69" x14ac:dyDescent="0.15">
      <c r="A9" s="5" t="s">
        <v>84</v>
      </c>
      <c r="B9" s="11" t="s">
        <v>190</v>
      </c>
      <c r="C9" s="16" t="s">
        <v>37</v>
      </c>
      <c r="D9" s="57" t="s">
        <v>28</v>
      </c>
      <c r="E9" s="5" t="s">
        <v>147</v>
      </c>
      <c r="F9" s="5" t="s">
        <v>155</v>
      </c>
      <c r="G9" s="22">
        <v>32750</v>
      </c>
      <c r="H9" s="22">
        <v>42040</v>
      </c>
      <c r="I9" s="22">
        <v>57940</v>
      </c>
      <c r="J9" s="22">
        <v>73150</v>
      </c>
      <c r="K9" s="22">
        <v>72080</v>
      </c>
      <c r="L9" s="22">
        <v>56500</v>
      </c>
      <c r="M9" s="22">
        <v>43020</v>
      </c>
      <c r="N9" s="22">
        <v>41870</v>
      </c>
      <c r="O9" s="22">
        <v>56500</v>
      </c>
      <c r="P9" s="22">
        <v>79140</v>
      </c>
      <c r="Q9" s="22">
        <v>85070</v>
      </c>
      <c r="R9" s="22">
        <v>89170</v>
      </c>
      <c r="S9" s="22">
        <v>101440</v>
      </c>
      <c r="T9" s="22">
        <v>106520</v>
      </c>
      <c r="U9" s="22">
        <v>111310</v>
      </c>
      <c r="V9" s="22">
        <v>75950</v>
      </c>
      <c r="W9" s="22">
        <v>730</v>
      </c>
      <c r="X9" s="22">
        <v>98410</v>
      </c>
      <c r="Y9" s="22">
        <v>177400</v>
      </c>
      <c r="Z9" s="22">
        <v>147520</v>
      </c>
      <c r="AA9" s="22">
        <v>126270</v>
      </c>
      <c r="AB9">
        <f>'Population data'!$B$5</f>
        <v>20046003</v>
      </c>
      <c r="AC9">
        <f>'Population data'!$B$9</f>
        <v>20311543</v>
      </c>
      <c r="AD9">
        <f>'Population data'!$B$13</f>
        <v>20627547</v>
      </c>
      <c r="AE9">
        <f>'Population data'!$B$17</f>
        <v>21016121</v>
      </c>
      <c r="AF9">
        <f>'Population data'!$B$21</f>
        <v>21475625</v>
      </c>
      <c r="AG9">
        <f>'Population data'!$B$25</f>
        <v>21865623</v>
      </c>
      <c r="AH9">
        <f>'Population data'!$B$29</f>
        <v>22172469</v>
      </c>
      <c r="AI9">
        <f>'Population data'!$B$33</f>
        <v>22522197</v>
      </c>
      <c r="AJ9">
        <f>'Population data'!$B$37</f>
        <v>22928023</v>
      </c>
      <c r="AK9">
        <f>'Population data'!$B$41</f>
        <v>23297777</v>
      </c>
      <c r="AL9">
        <f>'Population data'!$B$45</f>
        <v>23640331</v>
      </c>
      <c r="AM9">
        <f>'Population data'!$B$49</f>
        <v>23984581</v>
      </c>
      <c r="AN9">
        <f>'Population data'!$B$53</f>
        <v>24385064</v>
      </c>
      <c r="AO9">
        <f>'Population data'!$B$57</f>
        <v>24759018</v>
      </c>
      <c r="AP9">
        <f>'Population data'!$B$61</f>
        <v>25146140</v>
      </c>
      <c r="AQ9">
        <f>'Population data'!$B$65</f>
        <v>25520468</v>
      </c>
      <c r="AR9">
        <f>'Population data'!$B$69</f>
        <v>25630698</v>
      </c>
      <c r="AS9">
        <f>'Population data'!$B$73</f>
        <v>25773795</v>
      </c>
      <c r="AT9">
        <f>'Population data'!$B$77</f>
        <v>26320285</v>
      </c>
      <c r="AU9">
        <f>'Population data'!$B$81</f>
        <v>26956660</v>
      </c>
      <c r="AV9">
        <f>'Population data'!$B$85</f>
        <v>27388006</v>
      </c>
      <c r="AW9" s="31">
        <f t="shared" si="1"/>
        <v>1633.7421479982818</v>
      </c>
      <c r="AX9" s="31">
        <f t="shared" si="2"/>
        <v>2069.7590527711263</v>
      </c>
      <c r="AY9" s="31">
        <f t="shared" si="3"/>
        <v>2808.8652518886515</v>
      </c>
      <c r="AZ9" s="31">
        <f t="shared" si="4"/>
        <v>3480.6613456403302</v>
      </c>
      <c r="BA9" s="31">
        <f t="shared" si="5"/>
        <v>3356.3633188789618</v>
      </c>
      <c r="BB9" s="31">
        <f t="shared" si="6"/>
        <v>2583.9647925878899</v>
      </c>
      <c r="BC9" s="31">
        <f t="shared" si="7"/>
        <v>1940.2440025961926</v>
      </c>
      <c r="BD9" s="31">
        <f t="shared" si="8"/>
        <v>1859.0548692918369</v>
      </c>
      <c r="BE9" s="31">
        <f t="shared" si="9"/>
        <v>2464.2333968349562</v>
      </c>
      <c r="BF9" s="31">
        <f t="shared" si="10"/>
        <v>3396.890613211724</v>
      </c>
      <c r="BG9" s="31">
        <f t="shared" si="11"/>
        <v>3598.5113744811779</v>
      </c>
      <c r="BH9" s="31">
        <f t="shared" si="12"/>
        <v>3717.8052016001448</v>
      </c>
      <c r="BI9" s="31">
        <f t="shared" si="13"/>
        <v>4159.9234679064202</v>
      </c>
      <c r="BJ9" s="31">
        <f t="shared" si="14"/>
        <v>4302.2707928076961</v>
      </c>
      <c r="BK9" s="31">
        <f t="shared" si="15"/>
        <v>4426.524309496408</v>
      </c>
      <c r="BL9" s="31">
        <f t="shared" si="16"/>
        <v>2976.0426023535306</v>
      </c>
      <c r="BM9" s="31">
        <f t="shared" si="17"/>
        <v>28.481471710212496</v>
      </c>
      <c r="BN9" s="31">
        <f t="shared" si="18"/>
        <v>3818.2192416755079</v>
      </c>
      <c r="BO9" s="31">
        <f t="shared" si="19"/>
        <v>6740.0485974980893</v>
      </c>
      <c r="BP9" s="31">
        <f t="shared" si="20"/>
        <v>5472.4880604644641</v>
      </c>
      <c r="BQ9" s="31">
        <f t="shared" si="0"/>
        <v>4610.412309680376</v>
      </c>
    </row>
    <row r="10" spans="1:69" x14ac:dyDescent="0.15">
      <c r="A10" s="5" t="s">
        <v>84</v>
      </c>
      <c r="B10" s="11" t="s">
        <v>190</v>
      </c>
      <c r="C10" s="16" t="s">
        <v>37</v>
      </c>
      <c r="D10" s="57" t="s">
        <v>29</v>
      </c>
      <c r="E10" s="5" t="s">
        <v>147</v>
      </c>
      <c r="F10" s="5" t="s">
        <v>155</v>
      </c>
      <c r="G10" s="22">
        <v>25440</v>
      </c>
      <c r="H10" s="22">
        <v>20550</v>
      </c>
      <c r="I10" s="22">
        <v>25810</v>
      </c>
      <c r="J10" s="22">
        <v>29160</v>
      </c>
      <c r="K10" s="22">
        <v>27110</v>
      </c>
      <c r="L10" s="22">
        <v>24450</v>
      </c>
      <c r="M10" s="22">
        <v>21330</v>
      </c>
      <c r="N10" s="22">
        <v>21250</v>
      </c>
      <c r="O10" s="22">
        <v>21260</v>
      </c>
      <c r="P10" s="22">
        <v>25450</v>
      </c>
      <c r="Q10" s="22">
        <v>25870</v>
      </c>
      <c r="R10" s="22">
        <v>27690</v>
      </c>
      <c r="S10" s="22">
        <v>31670</v>
      </c>
      <c r="T10" s="22">
        <v>31460</v>
      </c>
      <c r="U10" s="22">
        <v>30390</v>
      </c>
      <c r="V10" s="22">
        <v>23070</v>
      </c>
      <c r="W10" s="22">
        <v>670</v>
      </c>
      <c r="X10" s="22">
        <v>21540</v>
      </c>
      <c r="Y10" s="22">
        <v>62220</v>
      </c>
      <c r="Z10" s="22">
        <v>39410</v>
      </c>
      <c r="AA10" s="22">
        <v>21750</v>
      </c>
      <c r="AB10">
        <f>'Population data'!$B$5</f>
        <v>20046003</v>
      </c>
      <c r="AC10">
        <f>'Population data'!$B$9</f>
        <v>20311543</v>
      </c>
      <c r="AD10">
        <f>'Population data'!$B$13</f>
        <v>20627547</v>
      </c>
      <c r="AE10">
        <f>'Population data'!$B$17</f>
        <v>21016121</v>
      </c>
      <c r="AF10">
        <f>'Population data'!$B$21</f>
        <v>21475625</v>
      </c>
      <c r="AG10">
        <f>'Population data'!$B$25</f>
        <v>21865623</v>
      </c>
      <c r="AH10">
        <f>'Population data'!$B$29</f>
        <v>22172469</v>
      </c>
      <c r="AI10">
        <f>'Population data'!$B$33</f>
        <v>22522197</v>
      </c>
      <c r="AJ10">
        <f>'Population data'!$B$37</f>
        <v>22928023</v>
      </c>
      <c r="AK10">
        <f>'Population data'!$B$41</f>
        <v>23297777</v>
      </c>
      <c r="AL10">
        <f>'Population data'!$B$45</f>
        <v>23640331</v>
      </c>
      <c r="AM10">
        <f>'Population data'!$B$49</f>
        <v>23984581</v>
      </c>
      <c r="AN10">
        <f>'Population data'!$B$53</f>
        <v>24385064</v>
      </c>
      <c r="AO10">
        <f>'Population data'!$B$57</f>
        <v>24759018</v>
      </c>
      <c r="AP10">
        <f>'Population data'!$B$61</f>
        <v>25146140</v>
      </c>
      <c r="AQ10">
        <f>'Population data'!$B$65</f>
        <v>25520468</v>
      </c>
      <c r="AR10">
        <f>'Population data'!$B$69</f>
        <v>25630698</v>
      </c>
      <c r="AS10">
        <f>'Population data'!$B$73</f>
        <v>25773795</v>
      </c>
      <c r="AT10">
        <f>'Population data'!$B$77</f>
        <v>26320285</v>
      </c>
      <c r="AU10">
        <f>'Population data'!$B$81</f>
        <v>26956660</v>
      </c>
      <c r="AV10">
        <f>'Population data'!$B$85</f>
        <v>27388006</v>
      </c>
      <c r="AW10" s="31">
        <f t="shared" si="1"/>
        <v>1269.0809235137797</v>
      </c>
      <c r="AX10" s="31">
        <f t="shared" si="2"/>
        <v>1011.7399746538212</v>
      </c>
      <c r="AY10" s="31">
        <f t="shared" si="3"/>
        <v>1251.2394227001398</v>
      </c>
      <c r="AZ10" s="31">
        <f t="shared" si="4"/>
        <v>1387.5062862456873</v>
      </c>
      <c r="BA10" s="31">
        <f t="shared" si="5"/>
        <v>1262.3613980966793</v>
      </c>
      <c r="BB10" s="31">
        <f t="shared" si="6"/>
        <v>1118.1936137836092</v>
      </c>
      <c r="BC10" s="31">
        <f t="shared" si="7"/>
        <v>962.00382555501596</v>
      </c>
      <c r="BD10" s="31">
        <f t="shared" si="8"/>
        <v>943.5136367912952</v>
      </c>
      <c r="BE10" s="31">
        <f t="shared" si="9"/>
        <v>927.24959321612687</v>
      </c>
      <c r="BF10" s="31">
        <f t="shared" si="10"/>
        <v>1092.3788994975787</v>
      </c>
      <c r="BG10" s="31">
        <f t="shared" si="11"/>
        <v>1094.3163190058549</v>
      </c>
      <c r="BH10" s="31">
        <f t="shared" si="12"/>
        <v>1154.4917128216666</v>
      </c>
      <c r="BI10" s="31">
        <f t="shared" si="13"/>
        <v>1298.7458224427871</v>
      </c>
      <c r="BJ10" s="31">
        <f t="shared" si="14"/>
        <v>1270.6481331367827</v>
      </c>
      <c r="BK10" s="31">
        <f t="shared" si="15"/>
        <v>1208.5353855502276</v>
      </c>
      <c r="BL10" s="31">
        <f t="shared" si="16"/>
        <v>903.98028750883407</v>
      </c>
      <c r="BM10" s="31">
        <f t="shared" si="17"/>
        <v>26.140528829921056</v>
      </c>
      <c r="BN10" s="31">
        <f t="shared" si="18"/>
        <v>835.73257256061822</v>
      </c>
      <c r="BO10" s="31">
        <f t="shared" si="19"/>
        <v>2363.9561653682704</v>
      </c>
      <c r="BP10" s="31">
        <f t="shared" si="20"/>
        <v>1461.9763724437671</v>
      </c>
      <c r="BQ10" s="31">
        <f t="shared" si="0"/>
        <v>794.14324649994592</v>
      </c>
    </row>
    <row r="11" spans="1:69" x14ac:dyDescent="0.15">
      <c r="A11" s="5" t="s">
        <v>84</v>
      </c>
      <c r="B11" s="11" t="s">
        <v>190</v>
      </c>
      <c r="C11" s="16" t="s">
        <v>37</v>
      </c>
      <c r="D11" t="s">
        <v>30</v>
      </c>
      <c r="E11" s="5" t="s">
        <v>147</v>
      </c>
      <c r="F11" s="5" t="s">
        <v>152</v>
      </c>
      <c r="G11" s="22">
        <v>17100</v>
      </c>
      <c r="H11" s="22">
        <v>27730</v>
      </c>
      <c r="I11" s="22">
        <v>35850</v>
      </c>
      <c r="J11" s="22">
        <v>44010</v>
      </c>
      <c r="K11" s="22">
        <v>44060</v>
      </c>
      <c r="L11" s="22">
        <v>26270</v>
      </c>
      <c r="M11" s="22">
        <v>35600</v>
      </c>
      <c r="N11" s="22">
        <v>47880</v>
      </c>
      <c r="O11" s="22">
        <v>43460</v>
      </c>
      <c r="P11" s="22">
        <v>32870</v>
      </c>
      <c r="Q11" s="22">
        <v>31490</v>
      </c>
      <c r="R11" s="22">
        <v>30490</v>
      </c>
      <c r="S11" s="22">
        <v>32690</v>
      </c>
      <c r="T11" s="22">
        <v>26940</v>
      </c>
      <c r="U11" s="22">
        <v>32600</v>
      </c>
      <c r="V11" s="22">
        <v>22840</v>
      </c>
      <c r="W11" s="22">
        <v>8950</v>
      </c>
      <c r="X11" s="22">
        <v>24420</v>
      </c>
      <c r="Y11" s="22">
        <v>49250</v>
      </c>
      <c r="Z11" s="22">
        <v>48810</v>
      </c>
      <c r="AA11" s="22">
        <v>45780</v>
      </c>
      <c r="AB11">
        <f>'Population data'!$B$5</f>
        <v>20046003</v>
      </c>
      <c r="AC11">
        <f>'Population data'!$B$9</f>
        <v>20311543</v>
      </c>
      <c r="AD11">
        <f>'Population data'!$B$13</f>
        <v>20627547</v>
      </c>
      <c r="AE11">
        <f>'Population data'!$B$17</f>
        <v>21016121</v>
      </c>
      <c r="AF11">
        <f>'Population data'!$B$21</f>
        <v>21475625</v>
      </c>
      <c r="AG11">
        <f>'Population data'!$B$25</f>
        <v>21865623</v>
      </c>
      <c r="AH11">
        <f>'Population data'!$B$29</f>
        <v>22172469</v>
      </c>
      <c r="AI11">
        <f>'Population data'!$B$33</f>
        <v>22522197</v>
      </c>
      <c r="AJ11">
        <f>'Population data'!$B$37</f>
        <v>22928023</v>
      </c>
      <c r="AK11">
        <f>'Population data'!$B$41</f>
        <v>23297777</v>
      </c>
      <c r="AL11">
        <f>'Population data'!$B$45</f>
        <v>23640331</v>
      </c>
      <c r="AM11">
        <f>'Population data'!$B$49</f>
        <v>23984581</v>
      </c>
      <c r="AN11">
        <f>'Population data'!$B$53</f>
        <v>24385064</v>
      </c>
      <c r="AO11">
        <f>'Population data'!$B$57</f>
        <v>24759018</v>
      </c>
      <c r="AP11">
        <f>'Population data'!$B$61</f>
        <v>25146140</v>
      </c>
      <c r="AQ11">
        <f>'Population data'!$B$65</f>
        <v>25520468</v>
      </c>
      <c r="AR11">
        <f>'Population data'!$B$69</f>
        <v>25630698</v>
      </c>
      <c r="AS11">
        <f>'Population data'!$B$73</f>
        <v>25773795</v>
      </c>
      <c r="AT11">
        <f>'Population data'!$B$77</f>
        <v>26320285</v>
      </c>
      <c r="AU11">
        <f>'Population data'!$B$81</f>
        <v>26956660</v>
      </c>
      <c r="AV11">
        <f>'Population data'!$B$85</f>
        <v>27388006</v>
      </c>
      <c r="AW11" s="31">
        <f t="shared" si="1"/>
        <v>853.0378849090265</v>
      </c>
      <c r="AX11" s="31">
        <f t="shared" si="2"/>
        <v>1365.2335521727719</v>
      </c>
      <c r="AY11" s="31">
        <f t="shared" si="3"/>
        <v>1737.9671950329334</v>
      </c>
      <c r="AZ11" s="31">
        <f t="shared" si="4"/>
        <v>2094.106709796732</v>
      </c>
      <c r="BA11" s="31">
        <f t="shared" si="5"/>
        <v>2051.6282995256252</v>
      </c>
      <c r="BB11" s="31">
        <f t="shared" si="6"/>
        <v>1201.4292938280332</v>
      </c>
      <c r="BC11" s="31">
        <f t="shared" si="7"/>
        <v>1605.5947580758823</v>
      </c>
      <c r="BD11" s="31">
        <f t="shared" si="8"/>
        <v>2125.9027260972807</v>
      </c>
      <c r="BE11" s="31">
        <f t="shared" si="9"/>
        <v>1895.4970517955255</v>
      </c>
      <c r="BF11" s="31">
        <f t="shared" si="10"/>
        <v>1410.8642210799767</v>
      </c>
      <c r="BG11" s="31">
        <f t="shared" si="11"/>
        <v>1332.0456469073974</v>
      </c>
      <c r="BH11" s="31">
        <f t="shared" si="12"/>
        <v>1271.2333811459955</v>
      </c>
      <c r="BI11" s="31">
        <f t="shared" si="13"/>
        <v>1340.5747058937388</v>
      </c>
      <c r="BJ11" s="31">
        <f t="shared" si="14"/>
        <v>1088.0883886428776</v>
      </c>
      <c r="BK11" s="31">
        <f t="shared" si="15"/>
        <v>1296.4216376748082</v>
      </c>
      <c r="BL11" s="31">
        <f t="shared" si="16"/>
        <v>894.96791359782276</v>
      </c>
      <c r="BM11" s="31">
        <f t="shared" si="17"/>
        <v>349.19064631013953</v>
      </c>
      <c r="BN11" s="31">
        <f t="shared" si="18"/>
        <v>947.47397501997671</v>
      </c>
      <c r="BO11" s="31">
        <f t="shared" si="19"/>
        <v>1871.1803462614482</v>
      </c>
      <c r="BP11" s="31">
        <f t="shared" si="20"/>
        <v>1810.6842613291112</v>
      </c>
      <c r="BQ11" s="31">
        <f t="shared" si="0"/>
        <v>1671.5346126329898</v>
      </c>
    </row>
    <row r="12" spans="1:69" x14ac:dyDescent="0.15">
      <c r="A12" s="5" t="s">
        <v>84</v>
      </c>
      <c r="B12" s="11" t="s">
        <v>190</v>
      </c>
      <c r="C12" s="16" t="s">
        <v>37</v>
      </c>
      <c r="D12" t="s">
        <v>31</v>
      </c>
      <c r="E12" s="5" t="s">
        <v>147</v>
      </c>
      <c r="F12" s="5" t="s">
        <v>31</v>
      </c>
      <c r="G12" s="22">
        <v>12930</v>
      </c>
      <c r="H12" s="22">
        <v>17080</v>
      </c>
      <c r="I12" s="22">
        <v>21630</v>
      </c>
      <c r="J12" s="22">
        <v>29120</v>
      </c>
      <c r="K12" s="22">
        <v>34300</v>
      </c>
      <c r="L12" s="22">
        <v>33030</v>
      </c>
      <c r="M12" s="22">
        <v>43460</v>
      </c>
      <c r="N12" s="22">
        <v>54620</v>
      </c>
      <c r="O12" s="22">
        <v>59250</v>
      </c>
      <c r="P12" s="22">
        <v>54190</v>
      </c>
      <c r="Q12" s="22">
        <v>51600</v>
      </c>
      <c r="R12" s="22">
        <v>50100</v>
      </c>
      <c r="S12" s="22">
        <v>50330</v>
      </c>
      <c r="T12" s="22">
        <v>50990</v>
      </c>
      <c r="U12" s="22">
        <v>49090</v>
      </c>
      <c r="V12" s="22">
        <v>43950</v>
      </c>
      <c r="W12" s="22">
        <v>1020</v>
      </c>
      <c r="X12" s="22">
        <v>20470</v>
      </c>
      <c r="Y12" s="22">
        <v>73670</v>
      </c>
      <c r="Z12" s="22">
        <v>79600</v>
      </c>
      <c r="AA12" s="22">
        <v>78340</v>
      </c>
      <c r="AB12">
        <f>'Population data'!$B$5</f>
        <v>20046003</v>
      </c>
      <c r="AC12">
        <f>'Population data'!$B$9</f>
        <v>20311543</v>
      </c>
      <c r="AD12">
        <f>'Population data'!$B$13</f>
        <v>20627547</v>
      </c>
      <c r="AE12">
        <f>'Population data'!$B$17</f>
        <v>21016121</v>
      </c>
      <c r="AF12">
        <f>'Population data'!$B$21</f>
        <v>21475625</v>
      </c>
      <c r="AG12">
        <f>'Population data'!$B$25</f>
        <v>21865623</v>
      </c>
      <c r="AH12">
        <f>'Population data'!$B$29</f>
        <v>22172469</v>
      </c>
      <c r="AI12">
        <f>'Population data'!$B$33</f>
        <v>22522197</v>
      </c>
      <c r="AJ12">
        <f>'Population data'!$B$37</f>
        <v>22928023</v>
      </c>
      <c r="AK12">
        <f>'Population data'!$B$41</f>
        <v>23297777</v>
      </c>
      <c r="AL12">
        <f>'Population data'!$B$45</f>
        <v>23640331</v>
      </c>
      <c r="AM12">
        <f>'Population data'!$B$49</f>
        <v>23984581</v>
      </c>
      <c r="AN12">
        <f>'Population data'!$B$53</f>
        <v>24385064</v>
      </c>
      <c r="AO12">
        <f>'Population data'!$B$57</f>
        <v>24759018</v>
      </c>
      <c r="AP12">
        <f>'Population data'!$B$61</f>
        <v>25146140</v>
      </c>
      <c r="AQ12">
        <f>'Population data'!$B$65</f>
        <v>25520468</v>
      </c>
      <c r="AR12">
        <f>'Population data'!$B$69</f>
        <v>25630698</v>
      </c>
      <c r="AS12">
        <f>'Population data'!$B$73</f>
        <v>25773795</v>
      </c>
      <c r="AT12">
        <f>'Population data'!$B$77</f>
        <v>26320285</v>
      </c>
      <c r="AU12">
        <f>'Population data'!$B$81</f>
        <v>26956660</v>
      </c>
      <c r="AV12">
        <f>'Population data'!$B$85</f>
        <v>27388006</v>
      </c>
      <c r="AW12" s="31">
        <f t="shared" si="1"/>
        <v>645.01636560664986</v>
      </c>
      <c r="AX12" s="31">
        <f t="shared" si="2"/>
        <v>840.90115654925876</v>
      </c>
      <c r="AY12" s="31">
        <f t="shared" si="3"/>
        <v>1048.5977804340962</v>
      </c>
      <c r="AZ12" s="31">
        <f t="shared" si="4"/>
        <v>1385.6029854415094</v>
      </c>
      <c r="BA12" s="31">
        <f t="shared" si="5"/>
        <v>1597.159570443235</v>
      </c>
      <c r="BB12" s="31">
        <f t="shared" si="6"/>
        <v>1510.5903911358942</v>
      </c>
      <c r="BC12" s="31">
        <f t="shared" si="7"/>
        <v>1960.0884321903889</v>
      </c>
      <c r="BD12" s="31">
        <f t="shared" si="8"/>
        <v>2425.1630513666137</v>
      </c>
      <c r="BE12" s="31">
        <f t="shared" si="9"/>
        <v>2584.1739603977198</v>
      </c>
      <c r="BF12" s="31">
        <f t="shared" si="10"/>
        <v>2325.9729887533904</v>
      </c>
      <c r="BG12" s="31">
        <f t="shared" si="11"/>
        <v>2182.7105551102477</v>
      </c>
      <c r="BH12" s="31">
        <f t="shared" si="12"/>
        <v>2088.8419939460273</v>
      </c>
      <c r="BI12" s="31">
        <f t="shared" si="13"/>
        <v>2063.968337339611</v>
      </c>
      <c r="BJ12" s="31">
        <f t="shared" si="14"/>
        <v>2059.4516309168644</v>
      </c>
      <c r="BK12" s="31">
        <f t="shared" si="15"/>
        <v>1952.1882881428321</v>
      </c>
      <c r="BL12" s="31">
        <f t="shared" si="16"/>
        <v>1722.1471016910818</v>
      </c>
      <c r="BM12" s="31">
        <f t="shared" si="17"/>
        <v>39.796028964954445</v>
      </c>
      <c r="BN12" s="31">
        <f t="shared" si="18"/>
        <v>794.21753761912055</v>
      </c>
      <c r="BO12" s="31">
        <f t="shared" si="19"/>
        <v>2798.9818499305761</v>
      </c>
      <c r="BP12" s="31">
        <f t="shared" si="20"/>
        <v>2952.888080348233</v>
      </c>
      <c r="BQ12" s="31">
        <f t="shared" si="0"/>
        <v>2860.3761807267024</v>
      </c>
    </row>
    <row r="13" spans="1:69" x14ac:dyDescent="0.15">
      <c r="A13" s="5" t="s">
        <v>84</v>
      </c>
      <c r="B13" s="11" t="s">
        <v>190</v>
      </c>
      <c r="C13" s="16" t="s">
        <v>37</v>
      </c>
      <c r="D13" t="s">
        <v>32</v>
      </c>
      <c r="E13" s="5" t="s">
        <v>147</v>
      </c>
      <c r="F13" s="5" t="s">
        <v>156</v>
      </c>
      <c r="G13" s="22">
        <v>35770</v>
      </c>
      <c r="H13" s="22">
        <v>36100</v>
      </c>
      <c r="I13" s="22">
        <v>37590</v>
      </c>
      <c r="J13" s="22">
        <v>49990</v>
      </c>
      <c r="K13" s="22">
        <v>42340</v>
      </c>
      <c r="L13" s="22">
        <v>40260</v>
      </c>
      <c r="M13" s="22">
        <v>41710</v>
      </c>
      <c r="N13" s="22">
        <v>42720</v>
      </c>
      <c r="O13" s="22">
        <v>47920</v>
      </c>
      <c r="P13" s="22">
        <v>44440</v>
      </c>
      <c r="Q13" s="22">
        <v>50240</v>
      </c>
      <c r="R13" s="22">
        <v>60550</v>
      </c>
      <c r="S13" s="22">
        <v>72270</v>
      </c>
      <c r="T13" s="22">
        <v>79430</v>
      </c>
      <c r="U13" s="22">
        <v>91220</v>
      </c>
      <c r="V13" s="22">
        <v>117740</v>
      </c>
      <c r="W13" s="22">
        <v>7700</v>
      </c>
      <c r="X13" s="22">
        <v>47410</v>
      </c>
      <c r="Y13" s="22">
        <v>108350</v>
      </c>
      <c r="Z13" s="22">
        <v>89970</v>
      </c>
      <c r="AA13" s="22">
        <v>56080</v>
      </c>
      <c r="AB13">
        <f>'Population data'!$B$5</f>
        <v>20046003</v>
      </c>
      <c r="AC13">
        <f>'Population data'!$B$9</f>
        <v>20311543</v>
      </c>
      <c r="AD13">
        <f>'Population data'!$B$13</f>
        <v>20627547</v>
      </c>
      <c r="AE13">
        <f>'Population data'!$B$17</f>
        <v>21016121</v>
      </c>
      <c r="AF13">
        <f>'Population data'!$B$21</f>
        <v>21475625</v>
      </c>
      <c r="AG13">
        <f>'Population data'!$B$25</f>
        <v>21865623</v>
      </c>
      <c r="AH13">
        <f>'Population data'!$B$29</f>
        <v>22172469</v>
      </c>
      <c r="AI13">
        <f>'Population data'!$B$33</f>
        <v>22522197</v>
      </c>
      <c r="AJ13">
        <f>'Population data'!$B$37</f>
        <v>22928023</v>
      </c>
      <c r="AK13">
        <f>'Population data'!$B$41</f>
        <v>23297777</v>
      </c>
      <c r="AL13">
        <f>'Population data'!$B$45</f>
        <v>23640331</v>
      </c>
      <c r="AM13">
        <f>'Population data'!$B$49</f>
        <v>23984581</v>
      </c>
      <c r="AN13">
        <f>'Population data'!$B$53</f>
        <v>24385064</v>
      </c>
      <c r="AO13">
        <f>'Population data'!$B$57</f>
        <v>24759018</v>
      </c>
      <c r="AP13">
        <f>'Population data'!$B$61</f>
        <v>25146140</v>
      </c>
      <c r="AQ13">
        <f>'Population data'!$B$65</f>
        <v>25520468</v>
      </c>
      <c r="AR13">
        <f>'Population data'!$B$69</f>
        <v>25630698</v>
      </c>
      <c r="AS13">
        <f>'Population data'!$B$73</f>
        <v>25773795</v>
      </c>
      <c r="AT13">
        <f>'Population data'!$B$77</f>
        <v>26320285</v>
      </c>
      <c r="AU13">
        <f>'Population data'!$B$81</f>
        <v>26956660</v>
      </c>
      <c r="AV13">
        <f>'Population data'!$B$85</f>
        <v>27388006</v>
      </c>
      <c r="AW13" s="31">
        <f t="shared" si="1"/>
        <v>1784.3956224091155</v>
      </c>
      <c r="AX13" s="31">
        <f t="shared" si="2"/>
        <v>1777.3145053529415</v>
      </c>
      <c r="AY13" s="31">
        <f t="shared" si="3"/>
        <v>1822.3204145408081</v>
      </c>
      <c r="AZ13" s="31">
        <f t="shared" si="4"/>
        <v>2378.6501800213273</v>
      </c>
      <c r="BA13" s="31">
        <f t="shared" si="5"/>
        <v>1971.5374989086463</v>
      </c>
      <c r="BB13" s="31">
        <f t="shared" si="6"/>
        <v>1841.2464168068755</v>
      </c>
      <c r="BC13" s="31">
        <f t="shared" si="7"/>
        <v>1881.161723577108</v>
      </c>
      <c r="BD13" s="31">
        <f t="shared" si="8"/>
        <v>1896.7954147634887</v>
      </c>
      <c r="BE13" s="31">
        <f t="shared" si="9"/>
        <v>2090.0188385191341</v>
      </c>
      <c r="BF13" s="31">
        <f t="shared" si="10"/>
        <v>1907.47812548811</v>
      </c>
      <c r="BG13" s="31">
        <f t="shared" si="11"/>
        <v>2125.181749781761</v>
      </c>
      <c r="BH13" s="31">
        <f t="shared" si="12"/>
        <v>2524.5385775136119</v>
      </c>
      <c r="BI13" s="31">
        <f t="shared" si="13"/>
        <v>2963.6994186277302</v>
      </c>
      <c r="BJ13" s="31">
        <f t="shared" si="14"/>
        <v>3208.1240055643566</v>
      </c>
      <c r="BK13" s="31">
        <f t="shared" si="15"/>
        <v>3627.5945333955829</v>
      </c>
      <c r="BL13" s="31">
        <f t="shared" si="16"/>
        <v>4613.5517577498968</v>
      </c>
      <c r="BM13" s="31">
        <f t="shared" si="17"/>
        <v>300.42100297073455</v>
      </c>
      <c r="BN13" s="31">
        <f t="shared" si="18"/>
        <v>1839.4652397910359</v>
      </c>
      <c r="BO13" s="31">
        <f t="shared" si="19"/>
        <v>4116.5967617751858</v>
      </c>
      <c r="BP13" s="31">
        <f t="shared" si="20"/>
        <v>3337.5796556398309</v>
      </c>
      <c r="BQ13" s="31">
        <f t="shared" si="0"/>
        <v>2047.6116443088263</v>
      </c>
    </row>
    <row r="14" spans="1:69" x14ac:dyDescent="0.15">
      <c r="A14" s="5" t="s">
        <v>84</v>
      </c>
      <c r="B14" s="11" t="s">
        <v>190</v>
      </c>
      <c r="C14" s="16" t="s">
        <v>37</v>
      </c>
      <c r="D14" t="s">
        <v>33</v>
      </c>
      <c r="E14" s="5" t="s">
        <v>147</v>
      </c>
      <c r="F14" s="5" t="s">
        <v>154</v>
      </c>
      <c r="G14" s="23">
        <v>9320</v>
      </c>
      <c r="H14" s="23">
        <v>7580</v>
      </c>
      <c r="I14" s="23">
        <v>6780</v>
      </c>
      <c r="J14" s="23">
        <v>6920</v>
      </c>
      <c r="K14" s="23">
        <v>5720</v>
      </c>
      <c r="L14" s="23">
        <v>5330</v>
      </c>
      <c r="M14" s="23">
        <v>6450</v>
      </c>
      <c r="N14" s="23">
        <v>7100</v>
      </c>
      <c r="O14" s="23">
        <v>7220</v>
      </c>
      <c r="P14" s="23">
        <v>7330</v>
      </c>
      <c r="Q14" s="23">
        <v>7480</v>
      </c>
      <c r="R14" s="23">
        <v>8490</v>
      </c>
      <c r="S14" s="23">
        <v>10120</v>
      </c>
      <c r="T14" s="23">
        <v>12320</v>
      </c>
      <c r="U14" s="23">
        <v>13410</v>
      </c>
      <c r="V14" s="23">
        <v>18680</v>
      </c>
      <c r="W14" s="23">
        <v>10390</v>
      </c>
      <c r="X14" s="23">
        <v>32490</v>
      </c>
      <c r="Y14" s="23">
        <v>47600</v>
      </c>
      <c r="Z14" s="23">
        <v>39640</v>
      </c>
      <c r="AA14" s="23">
        <v>26170</v>
      </c>
      <c r="AB14">
        <f>'Population data'!$B$5</f>
        <v>20046003</v>
      </c>
      <c r="AC14">
        <f>'Population data'!$B$9</f>
        <v>20311543</v>
      </c>
      <c r="AD14">
        <f>'Population data'!$B$13</f>
        <v>20627547</v>
      </c>
      <c r="AE14">
        <f>'Population data'!$B$17</f>
        <v>21016121</v>
      </c>
      <c r="AF14">
        <f>'Population data'!$B$21</f>
        <v>21475625</v>
      </c>
      <c r="AG14">
        <f>'Population data'!$B$25</f>
        <v>21865623</v>
      </c>
      <c r="AH14">
        <f>'Population data'!$B$29</f>
        <v>22172469</v>
      </c>
      <c r="AI14">
        <f>'Population data'!$B$33</f>
        <v>22522197</v>
      </c>
      <c r="AJ14">
        <f>'Population data'!$B$37</f>
        <v>22928023</v>
      </c>
      <c r="AK14">
        <f>'Population data'!$B$41</f>
        <v>23297777</v>
      </c>
      <c r="AL14">
        <f>'Population data'!$B$45</f>
        <v>23640331</v>
      </c>
      <c r="AM14">
        <f>'Population data'!$B$49</f>
        <v>23984581</v>
      </c>
      <c r="AN14">
        <f>'Population data'!$B$53</f>
        <v>24385064</v>
      </c>
      <c r="AO14">
        <f>'Population data'!$B$57</f>
        <v>24759018</v>
      </c>
      <c r="AP14">
        <f>'Population data'!$B$61</f>
        <v>25146140</v>
      </c>
      <c r="AQ14">
        <f>'Population data'!$B$65</f>
        <v>25520468</v>
      </c>
      <c r="AR14">
        <f>'Population data'!$B$69</f>
        <v>25630698</v>
      </c>
      <c r="AS14">
        <f>'Population data'!$B$73</f>
        <v>25773795</v>
      </c>
      <c r="AT14">
        <f>'Population data'!$B$77</f>
        <v>26320285</v>
      </c>
      <c r="AU14">
        <f>'Population data'!$B$81</f>
        <v>26956660</v>
      </c>
      <c r="AV14">
        <f>'Population data'!$B$85</f>
        <v>27388006</v>
      </c>
      <c r="AW14" s="31">
        <f t="shared" si="1"/>
        <v>464.93058990363318</v>
      </c>
      <c r="AX14" s="31">
        <f t="shared" si="2"/>
        <v>373.18681303532674</v>
      </c>
      <c r="AY14" s="31">
        <f t="shared" si="3"/>
        <v>328.68668290999409</v>
      </c>
      <c r="AZ14" s="31">
        <f t="shared" si="4"/>
        <v>329.27103912277624</v>
      </c>
      <c r="BA14" s="31">
        <f t="shared" si="5"/>
        <v>266.34847647041704</v>
      </c>
      <c r="BB14" s="31">
        <f t="shared" si="6"/>
        <v>243.76163441581335</v>
      </c>
      <c r="BC14" s="31">
        <f t="shared" si="7"/>
        <v>290.90129746037758</v>
      </c>
      <c r="BD14" s="31">
        <f t="shared" si="8"/>
        <v>315.24455629262104</v>
      </c>
      <c r="BE14" s="31">
        <f t="shared" si="9"/>
        <v>314.89849779023683</v>
      </c>
      <c r="BF14" s="31">
        <f t="shared" si="10"/>
        <v>314.62229207533403</v>
      </c>
      <c r="BG14" s="31">
        <f t="shared" si="11"/>
        <v>316.40842930667935</v>
      </c>
      <c r="BH14" s="31">
        <f t="shared" si="12"/>
        <v>353.97741574055431</v>
      </c>
      <c r="BI14" s="31">
        <f t="shared" si="13"/>
        <v>415.00813776826664</v>
      </c>
      <c r="BJ14" s="31">
        <f t="shared" si="14"/>
        <v>497.59647171790095</v>
      </c>
      <c r="BK14" s="31">
        <f t="shared" si="15"/>
        <v>533.28264298218335</v>
      </c>
      <c r="BL14" s="31">
        <f t="shared" si="16"/>
        <v>731.96149851170435</v>
      </c>
      <c r="BM14" s="31">
        <f t="shared" si="17"/>
        <v>405.37327543713405</v>
      </c>
      <c r="BN14" s="31">
        <f t="shared" si="18"/>
        <v>1260.5826964946373</v>
      </c>
      <c r="BO14" s="31">
        <f t="shared" si="19"/>
        <v>1808.4910554729936</v>
      </c>
      <c r="BP14" s="31">
        <f t="shared" si="20"/>
        <v>1470.5085867462808</v>
      </c>
      <c r="BQ14" s="31">
        <f t="shared" si="0"/>
        <v>955.527759122004</v>
      </c>
    </row>
    <row r="15" spans="1:69" x14ac:dyDescent="0.15">
      <c r="A15" s="5" t="s">
        <v>84</v>
      </c>
      <c r="B15" s="11" t="s">
        <v>190</v>
      </c>
      <c r="C15" s="4" t="s">
        <v>34</v>
      </c>
      <c r="D15" s="4" t="s">
        <v>82</v>
      </c>
      <c r="E15" s="4" t="s">
        <v>150</v>
      </c>
      <c r="F15" s="5" t="s">
        <v>150</v>
      </c>
      <c r="G15" s="22">
        <v>141300</v>
      </c>
      <c r="H15" s="22">
        <v>161590</v>
      </c>
      <c r="I15" s="22">
        <v>205580</v>
      </c>
      <c r="J15" s="22">
        <v>263760</v>
      </c>
      <c r="K15" s="22">
        <v>279180</v>
      </c>
      <c r="L15" s="22">
        <v>211560</v>
      </c>
      <c r="M15" s="22">
        <v>202570</v>
      </c>
      <c r="N15" s="22">
        <v>225590</v>
      </c>
      <c r="O15" s="22">
        <v>244060</v>
      </c>
      <c r="P15" s="22">
        <v>253160</v>
      </c>
      <c r="Q15" s="22">
        <v>262930</v>
      </c>
      <c r="R15" s="22">
        <v>281760</v>
      </c>
      <c r="S15" s="22">
        <v>314820</v>
      </c>
      <c r="T15" s="22">
        <v>327300</v>
      </c>
      <c r="U15" s="22">
        <v>350670</v>
      </c>
      <c r="V15" s="22">
        <v>313660</v>
      </c>
      <c r="W15" s="22">
        <v>29580</v>
      </c>
      <c r="X15" s="22">
        <v>266210</v>
      </c>
      <c r="Y15" s="22">
        <v>556620</v>
      </c>
      <c r="Z15" s="22">
        <v>464780</v>
      </c>
      <c r="AA15" s="22">
        <v>363090</v>
      </c>
      <c r="AB15">
        <f>'Population data'!$B$5</f>
        <v>20046003</v>
      </c>
      <c r="AC15">
        <f>'Population data'!$B$9</f>
        <v>20311543</v>
      </c>
      <c r="AD15">
        <f>'Population data'!$B$13</f>
        <v>20627547</v>
      </c>
      <c r="AE15">
        <f>'Population data'!$B$17</f>
        <v>21016121</v>
      </c>
      <c r="AF15">
        <f>'Population data'!$B$21</f>
        <v>21475625</v>
      </c>
      <c r="AG15">
        <f>'Population data'!$B$25</f>
        <v>21865623</v>
      </c>
      <c r="AH15">
        <f>'Population data'!$B$29</f>
        <v>22172469</v>
      </c>
      <c r="AI15">
        <f>'Population data'!$B$33</f>
        <v>22522197</v>
      </c>
      <c r="AJ15">
        <f>'Population data'!$B$37</f>
        <v>22928023</v>
      </c>
      <c r="AK15">
        <f>'Population data'!$B$41</f>
        <v>23297777</v>
      </c>
      <c r="AL15">
        <f>'Population data'!$B$45</f>
        <v>23640331</v>
      </c>
      <c r="AM15">
        <f>'Population data'!$B$49</f>
        <v>23984581</v>
      </c>
      <c r="AN15">
        <f>'Population data'!$B$53</f>
        <v>24385064</v>
      </c>
      <c r="AO15">
        <f>'Population data'!$B$57</f>
        <v>24759018</v>
      </c>
      <c r="AP15">
        <f>'Population data'!$B$61</f>
        <v>25146140</v>
      </c>
      <c r="AQ15">
        <f>'Population data'!$B$65</f>
        <v>25520468</v>
      </c>
      <c r="AR15">
        <f>'Population data'!$B$69</f>
        <v>25630698</v>
      </c>
      <c r="AS15">
        <f>'Population data'!$B$73</f>
        <v>25773795</v>
      </c>
      <c r="AT15">
        <f>'Population data'!$B$77</f>
        <v>26320285</v>
      </c>
      <c r="AU15">
        <f>'Population data'!$B$81</f>
        <v>26956660</v>
      </c>
      <c r="AV15">
        <f>'Population data'!$B$85</f>
        <v>27388006</v>
      </c>
      <c r="AW15" s="31">
        <f t="shared" si="1"/>
        <v>7048.7867331956404</v>
      </c>
      <c r="AX15" s="31">
        <f t="shared" si="2"/>
        <v>7955.5748177280275</v>
      </c>
      <c r="AY15" s="31">
        <f t="shared" si="3"/>
        <v>9966.2844059935978</v>
      </c>
      <c r="AZ15" s="31">
        <f t="shared" si="4"/>
        <v>12550.365502749057</v>
      </c>
      <c r="BA15" s="31">
        <f t="shared" si="5"/>
        <v>12999.854486190739</v>
      </c>
      <c r="BB15" s="31">
        <f t="shared" si="6"/>
        <v>9675.4617968122839</v>
      </c>
      <c r="BC15" s="31">
        <f t="shared" si="7"/>
        <v>9136.1047793098733</v>
      </c>
      <c r="BD15" s="31">
        <f t="shared" si="8"/>
        <v>10016.340768176391</v>
      </c>
      <c r="BE15" s="31">
        <f t="shared" si="9"/>
        <v>10644.615979319282</v>
      </c>
      <c r="BF15" s="31">
        <f t="shared" si="10"/>
        <v>10866.27277787061</v>
      </c>
      <c r="BG15" s="31">
        <f t="shared" si="11"/>
        <v>11122.094694867004</v>
      </c>
      <c r="BH15" s="31">
        <f t="shared" si="12"/>
        <v>11747.547309665322</v>
      </c>
      <c r="BI15" s="31">
        <f t="shared" si="13"/>
        <v>12910.361851008469</v>
      </c>
      <c r="BJ15" s="31">
        <f t="shared" si="14"/>
        <v>13219.425746206896</v>
      </c>
      <c r="BK15" s="31">
        <f t="shared" si="15"/>
        <v>13945.281462681747</v>
      </c>
      <c r="BL15" s="31">
        <f t="shared" si="16"/>
        <v>12290.526960555739</v>
      </c>
      <c r="BM15" s="31">
        <f t="shared" si="17"/>
        <v>1154.0848399836789</v>
      </c>
      <c r="BN15" s="31">
        <f t="shared" si="18"/>
        <v>10328.707898856183</v>
      </c>
      <c r="BO15" s="31">
        <f t="shared" si="19"/>
        <v>21147.947296163395</v>
      </c>
      <c r="BP15" s="31">
        <f t="shared" si="20"/>
        <v>17241.75027618407</v>
      </c>
      <c r="BQ15" s="31">
        <f t="shared" si="0"/>
        <v>13257.263051570822</v>
      </c>
    </row>
    <row r="16" spans="1:69" x14ac:dyDescent="0.15">
      <c r="A16" s="5" t="s">
        <v>84</v>
      </c>
      <c r="B16" s="11" t="s">
        <v>190</v>
      </c>
      <c r="C16" s="5" t="s">
        <v>55</v>
      </c>
      <c r="D16" s="5" t="s">
        <v>55</v>
      </c>
      <c r="E16" s="5" t="s">
        <v>148</v>
      </c>
      <c r="F16" s="5" t="s">
        <v>148</v>
      </c>
      <c r="G16" s="22">
        <v>37330</v>
      </c>
      <c r="H16" s="22">
        <v>38760</v>
      </c>
      <c r="I16" s="22">
        <v>44420</v>
      </c>
      <c r="J16" s="22">
        <v>51680</v>
      </c>
      <c r="K16" s="22">
        <v>46890</v>
      </c>
      <c r="L16" s="22">
        <v>38630</v>
      </c>
      <c r="M16" s="22">
        <v>53610</v>
      </c>
      <c r="N16" s="22">
        <v>61070</v>
      </c>
      <c r="O16" s="22">
        <v>54120</v>
      </c>
      <c r="P16" s="22">
        <v>37770</v>
      </c>
      <c r="Q16" s="22">
        <v>31750</v>
      </c>
      <c r="R16" s="22">
        <v>33700</v>
      </c>
      <c r="S16" s="22">
        <v>32330</v>
      </c>
      <c r="T16" s="22">
        <v>30380</v>
      </c>
      <c r="U16" s="22">
        <v>30540</v>
      </c>
      <c r="V16" s="22">
        <v>22220</v>
      </c>
      <c r="W16" s="22">
        <v>16950</v>
      </c>
      <c r="X16" s="22">
        <v>24120</v>
      </c>
      <c r="Y16" s="22">
        <v>42660</v>
      </c>
      <c r="Z16" s="22">
        <v>51100</v>
      </c>
      <c r="AA16" s="22">
        <v>53020</v>
      </c>
      <c r="AB16">
        <f>'Population data'!$B$5</f>
        <v>20046003</v>
      </c>
      <c r="AC16">
        <f>'Population data'!$B$9</f>
        <v>20311543</v>
      </c>
      <c r="AD16">
        <f>'Population data'!$B$13</f>
        <v>20627547</v>
      </c>
      <c r="AE16">
        <f>'Population data'!$B$17</f>
        <v>21016121</v>
      </c>
      <c r="AF16">
        <f>'Population data'!$B$21</f>
        <v>21475625</v>
      </c>
      <c r="AG16">
        <f>'Population data'!$B$25</f>
        <v>21865623</v>
      </c>
      <c r="AH16">
        <f>'Population data'!$B$29</f>
        <v>22172469</v>
      </c>
      <c r="AI16">
        <f>'Population data'!$B$33</f>
        <v>22522197</v>
      </c>
      <c r="AJ16">
        <f>'Population data'!$B$37</f>
        <v>22928023</v>
      </c>
      <c r="AK16">
        <f>'Population data'!$B$41</f>
        <v>23297777</v>
      </c>
      <c r="AL16">
        <f>'Population data'!$B$45</f>
        <v>23640331</v>
      </c>
      <c r="AM16">
        <f>'Population data'!$B$49</f>
        <v>23984581</v>
      </c>
      <c r="AN16">
        <f>'Population data'!$B$53</f>
        <v>24385064</v>
      </c>
      <c r="AO16">
        <f>'Population data'!$B$57</f>
        <v>24759018</v>
      </c>
      <c r="AP16">
        <f>'Population data'!$B$61</f>
        <v>25146140</v>
      </c>
      <c r="AQ16">
        <f>'Population data'!$B$65</f>
        <v>25520468</v>
      </c>
      <c r="AR16">
        <f>'Population data'!$B$69</f>
        <v>25630698</v>
      </c>
      <c r="AS16">
        <f>'Population data'!$B$73</f>
        <v>25773795</v>
      </c>
      <c r="AT16">
        <f>'Population data'!$B$77</f>
        <v>26320285</v>
      </c>
      <c r="AU16">
        <f>'Population data'!$B$81</f>
        <v>26956660</v>
      </c>
      <c r="AV16">
        <f>'Population data'!$B$85</f>
        <v>27388006</v>
      </c>
      <c r="AW16" s="31">
        <f t="shared" si="1"/>
        <v>1862.2166224359041</v>
      </c>
      <c r="AX16" s="31">
        <f t="shared" si="2"/>
        <v>1908.2745215368423</v>
      </c>
      <c r="AY16" s="31">
        <f t="shared" si="3"/>
        <v>2153.4310405401088</v>
      </c>
      <c r="AZ16" s="31">
        <f t="shared" si="4"/>
        <v>2459.0646389978438</v>
      </c>
      <c r="BA16" s="31">
        <f t="shared" si="5"/>
        <v>2183.4056051919329</v>
      </c>
      <c r="BB16" s="31">
        <f t="shared" si="6"/>
        <v>1766.700175887968</v>
      </c>
      <c r="BC16" s="31">
        <f t="shared" si="7"/>
        <v>2417.8633421474174</v>
      </c>
      <c r="BD16" s="31">
        <f t="shared" si="8"/>
        <v>2711.5471905338541</v>
      </c>
      <c r="BE16" s="31">
        <f t="shared" si="9"/>
        <v>2360.4302909151829</v>
      </c>
      <c r="BF16" s="31">
        <f t="shared" si="10"/>
        <v>1621.1847164645794</v>
      </c>
      <c r="BG16" s="31">
        <f t="shared" si="11"/>
        <v>1343.0438008672552</v>
      </c>
      <c r="BH16" s="31">
        <f t="shared" si="12"/>
        <v>1405.0693651892441</v>
      </c>
      <c r="BI16" s="31">
        <f t="shared" si="13"/>
        <v>1325.8115705581088</v>
      </c>
      <c r="BJ16" s="31">
        <f t="shared" si="14"/>
        <v>1227.0276632134601</v>
      </c>
      <c r="BK16" s="31">
        <f t="shared" si="15"/>
        <v>1214.5005157849278</v>
      </c>
      <c r="BL16" s="31">
        <f t="shared" si="16"/>
        <v>870.67368827248777</v>
      </c>
      <c r="BM16" s="31">
        <f t="shared" si="17"/>
        <v>661.31636368233126</v>
      </c>
      <c r="BN16" s="31">
        <f t="shared" si="18"/>
        <v>935.83424559712682</v>
      </c>
      <c r="BO16" s="31">
        <f t="shared" si="19"/>
        <v>1620.8031182033171</v>
      </c>
      <c r="BP16" s="31">
        <f t="shared" si="20"/>
        <v>1895.6354385150089</v>
      </c>
      <c r="BQ16" s="31">
        <f t="shared" si="0"/>
        <v>1935.8839048012476</v>
      </c>
    </row>
    <row r="17" spans="1:69" x14ac:dyDescent="0.15">
      <c r="A17" s="5" t="s">
        <v>84</v>
      </c>
      <c r="B17" s="11" t="s">
        <v>190</v>
      </c>
      <c r="C17" s="5" t="s">
        <v>35</v>
      </c>
      <c r="D17" s="5" t="s">
        <v>35</v>
      </c>
      <c r="E17" s="5" t="s">
        <v>149</v>
      </c>
      <c r="F17" s="5" t="s">
        <v>157</v>
      </c>
      <c r="G17" s="23">
        <v>69260</v>
      </c>
      <c r="H17" s="23">
        <v>72610</v>
      </c>
      <c r="I17" s="23">
        <v>75300</v>
      </c>
      <c r="J17" s="23">
        <v>75830</v>
      </c>
      <c r="K17" s="23">
        <v>80440</v>
      </c>
      <c r="L17" s="23">
        <v>78870</v>
      </c>
      <c r="M17" s="23">
        <v>78870</v>
      </c>
      <c r="N17" s="23">
        <v>76070</v>
      </c>
      <c r="O17" s="23">
        <v>77100</v>
      </c>
      <c r="P17" s="23">
        <v>72180</v>
      </c>
      <c r="Q17" s="23">
        <v>71680</v>
      </c>
      <c r="R17" s="23">
        <v>75800</v>
      </c>
      <c r="S17" s="23">
        <v>79280</v>
      </c>
      <c r="T17" s="23">
        <v>77160</v>
      </c>
      <c r="U17" s="23">
        <v>78900</v>
      </c>
      <c r="V17" s="23">
        <v>96410</v>
      </c>
      <c r="W17" s="23">
        <v>61370</v>
      </c>
      <c r="X17" s="23">
        <v>62480</v>
      </c>
      <c r="Y17" s="23">
        <v>58750</v>
      </c>
      <c r="Z17" s="23">
        <v>60040</v>
      </c>
      <c r="AA17" s="23">
        <v>64060</v>
      </c>
      <c r="AB17">
        <f>'Population data'!$B$5</f>
        <v>20046003</v>
      </c>
      <c r="AC17">
        <f>'Population data'!$B$9</f>
        <v>20311543</v>
      </c>
      <c r="AD17">
        <f>'Population data'!$B$13</f>
        <v>20627547</v>
      </c>
      <c r="AE17">
        <f>'Population data'!$B$17</f>
        <v>21016121</v>
      </c>
      <c r="AF17">
        <f>'Population data'!$B$21</f>
        <v>21475625</v>
      </c>
      <c r="AG17">
        <f>'Population data'!$B$25</f>
        <v>21865623</v>
      </c>
      <c r="AH17">
        <f>'Population data'!$B$29</f>
        <v>22172469</v>
      </c>
      <c r="AI17">
        <f>'Population data'!$B$33</f>
        <v>22522197</v>
      </c>
      <c r="AJ17">
        <f>'Population data'!$B$37</f>
        <v>22928023</v>
      </c>
      <c r="AK17">
        <f>'Population data'!$B$41</f>
        <v>23297777</v>
      </c>
      <c r="AL17">
        <f>'Population data'!$B$45</f>
        <v>23640331</v>
      </c>
      <c r="AM17">
        <f>'Population data'!$B$49</f>
        <v>23984581</v>
      </c>
      <c r="AN17">
        <f>'Population data'!$B$53</f>
        <v>24385064</v>
      </c>
      <c r="AO17">
        <f>'Population data'!$B$57</f>
        <v>24759018</v>
      </c>
      <c r="AP17">
        <f>'Population data'!$B$61</f>
        <v>25146140</v>
      </c>
      <c r="AQ17">
        <f>'Population data'!$B$65</f>
        <v>25520468</v>
      </c>
      <c r="AR17">
        <f>'Population data'!$B$69</f>
        <v>25630698</v>
      </c>
      <c r="AS17">
        <f>'Population data'!$B$73</f>
        <v>25773795</v>
      </c>
      <c r="AT17">
        <f>'Population data'!$B$77</f>
        <v>26320285</v>
      </c>
      <c r="AU17">
        <f>'Population data'!$B$81</f>
        <v>26956660</v>
      </c>
      <c r="AV17">
        <f>'Population data'!$B$85</f>
        <v>27388006</v>
      </c>
      <c r="AW17" s="31">
        <f t="shared" si="1"/>
        <v>3455.0528601636943</v>
      </c>
      <c r="AX17" s="31">
        <f t="shared" si="2"/>
        <v>3574.8145771101681</v>
      </c>
      <c r="AY17" s="31">
        <f t="shared" si="3"/>
        <v>3650.4582924959518</v>
      </c>
      <c r="AZ17" s="31">
        <f t="shared" si="4"/>
        <v>3608.1824995202492</v>
      </c>
      <c r="BA17" s="31">
        <f t="shared" si="5"/>
        <v>3745.6418614126478</v>
      </c>
      <c r="BB17" s="31">
        <f t="shared" si="6"/>
        <v>3607.0319148921576</v>
      </c>
      <c r="BC17" s="31">
        <f t="shared" si="7"/>
        <v>3557.1140047596864</v>
      </c>
      <c r="BD17" s="31">
        <f t="shared" si="8"/>
        <v>3377.55681650418</v>
      </c>
      <c r="BE17" s="31">
        <f t="shared" si="9"/>
        <v>3362.6972547960199</v>
      </c>
      <c r="BF17" s="31">
        <f t="shared" si="10"/>
        <v>3098.1496646654314</v>
      </c>
      <c r="BG17" s="31">
        <f t="shared" si="11"/>
        <v>3032.1064455484993</v>
      </c>
      <c r="BH17" s="31">
        <f t="shared" si="12"/>
        <v>3160.3637353514746</v>
      </c>
      <c r="BI17" s="31">
        <f t="shared" si="13"/>
        <v>3251.1704705798602</v>
      </c>
      <c r="BJ17" s="31">
        <f t="shared" si="14"/>
        <v>3116.4402400773733</v>
      </c>
      <c r="BK17" s="31">
        <f t="shared" si="15"/>
        <v>3137.65850345222</v>
      </c>
      <c r="BL17" s="31">
        <f t="shared" si="16"/>
        <v>3777.7520380895835</v>
      </c>
      <c r="BM17" s="31">
        <f t="shared" si="17"/>
        <v>2394.3944093914261</v>
      </c>
      <c r="BN17" s="31">
        <f t="shared" si="18"/>
        <v>2424.1676477988594</v>
      </c>
      <c r="BO17" s="31">
        <f t="shared" si="19"/>
        <v>2232.1186871646714</v>
      </c>
      <c r="BP17" s="31">
        <f t="shared" si="20"/>
        <v>2227.2788987953254</v>
      </c>
      <c r="BQ17" s="31">
        <f t="shared" si="0"/>
        <v>2338.9800630246687</v>
      </c>
    </row>
    <row r="18" spans="1:69" x14ac:dyDescent="0.15">
      <c r="A18" s="5" t="s">
        <v>84</v>
      </c>
      <c r="B18" s="11" t="s">
        <v>190</v>
      </c>
      <c r="C18" s="4" t="s">
        <v>54</v>
      </c>
      <c r="D18" s="4" t="s">
        <v>83</v>
      </c>
      <c r="E18" s="4" t="s">
        <v>83</v>
      </c>
      <c r="F18" s="4" t="s">
        <v>83</v>
      </c>
      <c r="G18" s="22">
        <v>341400</v>
      </c>
      <c r="H18" s="22">
        <v>376530</v>
      </c>
      <c r="I18" s="22">
        <v>437440</v>
      </c>
      <c r="J18" s="22">
        <v>501340</v>
      </c>
      <c r="K18" s="22">
        <v>519790</v>
      </c>
      <c r="L18" s="22">
        <v>437930</v>
      </c>
      <c r="M18" s="22">
        <v>431780</v>
      </c>
      <c r="N18" s="22">
        <v>467330</v>
      </c>
      <c r="O18" s="22">
        <v>482090</v>
      </c>
      <c r="P18" s="22">
        <v>464680</v>
      </c>
      <c r="Q18" s="22">
        <v>465250</v>
      </c>
      <c r="R18" s="22">
        <v>489280</v>
      </c>
      <c r="S18" s="22">
        <v>540150</v>
      </c>
      <c r="T18" s="22">
        <v>527520</v>
      </c>
      <c r="U18" s="22">
        <v>550400</v>
      </c>
      <c r="V18" s="22">
        <v>506850</v>
      </c>
      <c r="W18" s="22">
        <v>146000</v>
      </c>
      <c r="X18" s="22">
        <v>426730</v>
      </c>
      <c r="Y18" s="22">
        <v>739370</v>
      </c>
      <c r="Z18" s="22">
        <v>666810</v>
      </c>
      <c r="AA18" s="22">
        <v>568370</v>
      </c>
      <c r="AB18">
        <f>'Population data'!$B$5</f>
        <v>20046003</v>
      </c>
      <c r="AC18">
        <f>'Population data'!$B$9</f>
        <v>20311543</v>
      </c>
      <c r="AD18">
        <f>'Population data'!$B$13</f>
        <v>20627547</v>
      </c>
      <c r="AE18">
        <f>'Population data'!$B$17</f>
        <v>21016121</v>
      </c>
      <c r="AF18">
        <f>'Population data'!$B$21</f>
        <v>21475625</v>
      </c>
      <c r="AG18">
        <f>'Population data'!$B$25</f>
        <v>21865623</v>
      </c>
      <c r="AH18">
        <f>'Population data'!$B$29</f>
        <v>22172469</v>
      </c>
      <c r="AI18">
        <f>'Population data'!$B$33</f>
        <v>22522197</v>
      </c>
      <c r="AJ18">
        <f>'Population data'!$B$37</f>
        <v>22928023</v>
      </c>
      <c r="AK18">
        <f>'Population data'!$B$41</f>
        <v>23297777</v>
      </c>
      <c r="AL18">
        <f>'Population data'!$B$45</f>
        <v>23640331</v>
      </c>
      <c r="AM18">
        <f>'Population data'!$B$49</f>
        <v>23984581</v>
      </c>
      <c r="AN18">
        <f>'Population data'!$B$53</f>
        <v>24385064</v>
      </c>
      <c r="AO18">
        <f>'Population data'!$B$57</f>
        <v>24759018</v>
      </c>
      <c r="AP18">
        <f>'Population data'!$B$61</f>
        <v>25146140</v>
      </c>
      <c r="AQ18">
        <f>'Population data'!$B$65</f>
        <v>25520468</v>
      </c>
      <c r="AR18">
        <f>'Population data'!$B$69</f>
        <v>25630698</v>
      </c>
      <c r="AS18">
        <f>'Population data'!$B$73</f>
        <v>25773795</v>
      </c>
      <c r="AT18">
        <f>'Population data'!$B$77</f>
        <v>26320285</v>
      </c>
      <c r="AU18">
        <f>'Population data'!$B$81</f>
        <v>26956660</v>
      </c>
      <c r="AV18">
        <f>'Population data'!$B$85</f>
        <v>27388006</v>
      </c>
      <c r="AW18" s="31">
        <f t="shared" si="1"/>
        <v>17030.826544324074</v>
      </c>
      <c r="AX18" s="31">
        <f t="shared" si="2"/>
        <v>18537.734922452713</v>
      </c>
      <c r="AY18" s="31">
        <f t="shared" si="3"/>
        <v>21206.593299726817</v>
      </c>
      <c r="AZ18" s="31">
        <f t="shared" si="4"/>
        <v>23855.020629163679</v>
      </c>
      <c r="BA18" s="31">
        <f t="shared" si="5"/>
        <v>24203.719332964698</v>
      </c>
      <c r="BB18" s="31">
        <f t="shared" si="6"/>
        <v>20028.242506513536</v>
      </c>
      <c r="BC18" s="31">
        <f t="shared" si="7"/>
        <v>19473.699568595628</v>
      </c>
      <c r="BD18" s="31">
        <f t="shared" si="8"/>
        <v>20749.751900314168</v>
      </c>
      <c r="BE18" s="31">
        <f t="shared" si="9"/>
        <v>21026.235013808211</v>
      </c>
      <c r="BF18" s="31">
        <f t="shared" si="10"/>
        <v>19945.250570472883</v>
      </c>
      <c r="BG18" s="31">
        <f t="shared" si="11"/>
        <v>19680.350499322532</v>
      </c>
      <c r="BH18" s="31">
        <f t="shared" si="12"/>
        <v>20399.772670617011</v>
      </c>
      <c r="BI18" s="31">
        <f t="shared" si="13"/>
        <v>22150.854309834904</v>
      </c>
      <c r="BJ18" s="31">
        <f t="shared" si="14"/>
        <v>21306.17619810285</v>
      </c>
      <c r="BK18" s="31">
        <f t="shared" si="15"/>
        <v>21888.051207859335</v>
      </c>
      <c r="BL18" s="31">
        <f t="shared" si="16"/>
        <v>19860.529203461316</v>
      </c>
      <c r="BM18" s="31">
        <f t="shared" si="17"/>
        <v>5696.2943420424999</v>
      </c>
      <c r="BN18" s="31">
        <f t="shared" si="18"/>
        <v>16556.739122042371</v>
      </c>
      <c r="BO18" s="31">
        <f t="shared" si="19"/>
        <v>28091.261169854351</v>
      </c>
      <c r="BP18" s="31">
        <f t="shared" si="20"/>
        <v>24736.37312634429</v>
      </c>
      <c r="BQ18" s="31">
        <f t="shared" si="20"/>
        <v>20752.514805203416</v>
      </c>
    </row>
    <row r="19" spans="1:69" x14ac:dyDescent="0.15">
      <c r="A19" s="5" t="s">
        <v>84</v>
      </c>
      <c r="B19" s="11" t="s">
        <v>191</v>
      </c>
      <c r="C19" s="16" t="s">
        <v>36</v>
      </c>
      <c r="D19" t="s">
        <v>24</v>
      </c>
      <c r="E19" s="5" t="s">
        <v>146</v>
      </c>
      <c r="F19" s="5" t="s">
        <v>24</v>
      </c>
      <c r="G19" s="22">
        <v>-4090</v>
      </c>
      <c r="H19" s="22">
        <v>-4230</v>
      </c>
      <c r="I19" s="22">
        <v>-4500</v>
      </c>
      <c r="J19" s="22">
        <v>-4810</v>
      </c>
      <c r="K19" s="22">
        <v>-4810</v>
      </c>
      <c r="L19" s="22">
        <v>-5460</v>
      </c>
      <c r="M19" s="22">
        <v>-5870</v>
      </c>
      <c r="N19" s="22">
        <v>-5590</v>
      </c>
      <c r="O19" s="22">
        <v>-5560</v>
      </c>
      <c r="P19" s="22">
        <v>-5700</v>
      </c>
      <c r="Q19" s="22">
        <v>-6150</v>
      </c>
      <c r="R19" s="22">
        <v>-5790</v>
      </c>
      <c r="S19" s="22">
        <v>-5610</v>
      </c>
      <c r="T19" s="22">
        <v>-5560</v>
      </c>
      <c r="U19" s="22">
        <v>-5780</v>
      </c>
      <c r="V19" s="22">
        <v>-6380</v>
      </c>
      <c r="W19" s="22">
        <v>-4180</v>
      </c>
      <c r="X19" s="22">
        <v>-6370</v>
      </c>
      <c r="Y19" s="22">
        <v>-5610</v>
      </c>
      <c r="Z19" s="22">
        <v>-5110</v>
      </c>
      <c r="AA19" s="22">
        <v>-4840</v>
      </c>
      <c r="AB19">
        <f>'Population data'!$B$5</f>
        <v>20046003</v>
      </c>
      <c r="AC19">
        <f>'Population data'!$B$9</f>
        <v>20311543</v>
      </c>
      <c r="AD19">
        <f>'Population data'!$B$13</f>
        <v>20627547</v>
      </c>
      <c r="AE19">
        <f>'Population data'!$B$17</f>
        <v>21016121</v>
      </c>
      <c r="AF19">
        <f>'Population data'!$B$21</f>
        <v>21475625</v>
      </c>
      <c r="AG19">
        <f>'Population data'!$B$25</f>
        <v>21865623</v>
      </c>
      <c r="AH19">
        <f>'Population data'!$B$29</f>
        <v>22172469</v>
      </c>
      <c r="AI19">
        <f>'Population data'!$B$33</f>
        <v>22522197</v>
      </c>
      <c r="AJ19">
        <f>'Population data'!$B$37</f>
        <v>22928023</v>
      </c>
      <c r="AK19">
        <f>'Population data'!$B$41</f>
        <v>23297777</v>
      </c>
      <c r="AL19">
        <f>'Population data'!$B$45</f>
        <v>23640331</v>
      </c>
      <c r="AM19">
        <f>'Population data'!$B$49</f>
        <v>23984581</v>
      </c>
      <c r="AN19">
        <f>'Population data'!$B$53</f>
        <v>24385064</v>
      </c>
      <c r="AO19">
        <f>'Population data'!$B$57</f>
        <v>24759018</v>
      </c>
      <c r="AP19">
        <f>'Population data'!$B$61</f>
        <v>25146140</v>
      </c>
      <c r="AQ19">
        <f>'Population data'!$B$65</f>
        <v>25520468</v>
      </c>
      <c r="AR19">
        <f>'Population data'!$B$69</f>
        <v>25630698</v>
      </c>
      <c r="AS19">
        <f>'Population data'!$B$73</f>
        <v>25773795</v>
      </c>
      <c r="AT19">
        <f>'Population data'!$B$77</f>
        <v>26320285</v>
      </c>
      <c r="AU19">
        <f>'Population data'!$B$81</f>
        <v>26956660</v>
      </c>
      <c r="AV19">
        <f>'Population data'!$B$85</f>
        <v>27388006</v>
      </c>
      <c r="AW19" s="31">
        <f t="shared" si="1"/>
        <v>-204.03069878818235</v>
      </c>
      <c r="AX19" s="31">
        <f t="shared" si="2"/>
        <v>-208.25596558567707</v>
      </c>
      <c r="AY19" s="31">
        <f t="shared" si="3"/>
        <v>-218.15487803760669</v>
      </c>
      <c r="AZ19" s="31">
        <f t="shared" si="4"/>
        <v>-228.87192170239217</v>
      </c>
      <c r="BA19" s="31">
        <f t="shared" si="5"/>
        <v>-223.97485521375978</v>
      </c>
      <c r="BB19" s="31">
        <f t="shared" si="6"/>
        <v>-249.70704013327219</v>
      </c>
      <c r="BC19" s="31">
        <f t="shared" si="7"/>
        <v>-264.7427311771188</v>
      </c>
      <c r="BD19" s="31">
        <f t="shared" si="8"/>
        <v>-248.19958727827483</v>
      </c>
      <c r="BE19" s="31">
        <f t="shared" si="9"/>
        <v>-242.49801214871425</v>
      </c>
      <c r="BF19" s="31">
        <f t="shared" si="10"/>
        <v>-244.65853544739483</v>
      </c>
      <c r="BG19" s="31">
        <f t="shared" si="11"/>
        <v>-260.14864174279114</v>
      </c>
      <c r="BH19" s="31">
        <f t="shared" si="12"/>
        <v>-241.40509271352289</v>
      </c>
      <c r="BI19" s="31">
        <f t="shared" si="13"/>
        <v>-230.05885898023479</v>
      </c>
      <c r="BJ19" s="31">
        <f t="shared" si="14"/>
        <v>-224.56464145710464</v>
      </c>
      <c r="BK19" s="31">
        <f t="shared" si="15"/>
        <v>-229.85635171044143</v>
      </c>
      <c r="BL19" s="31">
        <f t="shared" si="16"/>
        <v>-249.99541544457568</v>
      </c>
      <c r="BM19" s="31">
        <f t="shared" si="17"/>
        <v>-163.08568732697017</v>
      </c>
      <c r="BN19" s="31">
        <f t="shared" si="18"/>
        <v>-247.15025474517822</v>
      </c>
      <c r="BO19" s="31">
        <f t="shared" si="19"/>
        <v>-213.14358868074567</v>
      </c>
      <c r="BP19" s="31">
        <f t="shared" si="20"/>
        <v>-189.5635438515009</v>
      </c>
      <c r="BQ19" s="31">
        <f t="shared" si="20"/>
        <v>-176.71969255447073</v>
      </c>
    </row>
    <row r="20" spans="1:69" x14ac:dyDescent="0.15">
      <c r="A20" s="5" t="s">
        <v>84</v>
      </c>
      <c r="B20" s="11" t="s">
        <v>191</v>
      </c>
      <c r="C20" s="16" t="s">
        <v>36</v>
      </c>
      <c r="D20" t="s">
        <v>25</v>
      </c>
      <c r="E20" s="5" t="s">
        <v>146</v>
      </c>
      <c r="F20" s="5" t="s">
        <v>152</v>
      </c>
      <c r="G20" s="22">
        <v>-6570</v>
      </c>
      <c r="H20" s="22">
        <v>-6800</v>
      </c>
      <c r="I20" s="22">
        <v>-7140</v>
      </c>
      <c r="J20" s="22">
        <v>-7430</v>
      </c>
      <c r="K20" s="22">
        <v>-7330</v>
      </c>
      <c r="L20" s="22">
        <v>-9090</v>
      </c>
      <c r="M20" s="22">
        <v>-8080</v>
      </c>
      <c r="N20" s="22">
        <v>-7730</v>
      </c>
      <c r="O20" s="22">
        <v>-7480</v>
      </c>
      <c r="P20" s="22">
        <v>-7960</v>
      </c>
      <c r="Q20" s="22">
        <v>-8640</v>
      </c>
      <c r="R20" s="22">
        <v>-8570</v>
      </c>
      <c r="S20" s="22">
        <v>-8060</v>
      </c>
      <c r="T20" s="22">
        <v>-7770</v>
      </c>
      <c r="U20" s="22">
        <v>-7490</v>
      </c>
      <c r="V20" s="22">
        <v>-8500</v>
      </c>
      <c r="W20" s="22">
        <v>-6560</v>
      </c>
      <c r="X20" s="22">
        <v>-6930</v>
      </c>
      <c r="Y20" s="22">
        <v>-4850</v>
      </c>
      <c r="Z20" s="22">
        <v>-4890</v>
      </c>
      <c r="AA20" s="22">
        <v>-5200</v>
      </c>
      <c r="AB20">
        <f>'Population data'!$B$5</f>
        <v>20046003</v>
      </c>
      <c r="AC20">
        <f>'Population data'!$B$9</f>
        <v>20311543</v>
      </c>
      <c r="AD20">
        <f>'Population data'!$B$13</f>
        <v>20627547</v>
      </c>
      <c r="AE20">
        <f>'Population data'!$B$17</f>
        <v>21016121</v>
      </c>
      <c r="AF20">
        <f>'Population data'!$B$21</f>
        <v>21475625</v>
      </c>
      <c r="AG20">
        <f>'Population data'!$B$25</f>
        <v>21865623</v>
      </c>
      <c r="AH20">
        <f>'Population data'!$B$29</f>
        <v>22172469</v>
      </c>
      <c r="AI20">
        <f>'Population data'!$B$33</f>
        <v>22522197</v>
      </c>
      <c r="AJ20">
        <f>'Population data'!$B$37</f>
        <v>22928023</v>
      </c>
      <c r="AK20">
        <f>'Population data'!$B$41</f>
        <v>23297777</v>
      </c>
      <c r="AL20">
        <f>'Population data'!$B$45</f>
        <v>23640331</v>
      </c>
      <c r="AM20">
        <f>'Population data'!$B$49</f>
        <v>23984581</v>
      </c>
      <c r="AN20">
        <f>'Population data'!$B$53</f>
        <v>24385064</v>
      </c>
      <c r="AO20">
        <f>'Population data'!$B$57</f>
        <v>24759018</v>
      </c>
      <c r="AP20">
        <f>'Population data'!$B$61</f>
        <v>25146140</v>
      </c>
      <c r="AQ20">
        <f>'Population data'!$B$65</f>
        <v>25520468</v>
      </c>
      <c r="AR20">
        <f>'Population data'!$B$69</f>
        <v>25630698</v>
      </c>
      <c r="AS20">
        <f>'Population data'!$B$73</f>
        <v>25773795</v>
      </c>
      <c r="AT20">
        <f>'Population data'!$B$77</f>
        <v>26320285</v>
      </c>
      <c r="AU20">
        <f>'Population data'!$B$81</f>
        <v>26956660</v>
      </c>
      <c r="AV20">
        <f>'Population data'!$B$85</f>
        <v>27388006</v>
      </c>
      <c r="AW20" s="31">
        <f t="shared" si="1"/>
        <v>-327.74613472820488</v>
      </c>
      <c r="AX20" s="31">
        <f t="shared" si="2"/>
        <v>-334.78500377839339</v>
      </c>
      <c r="AY20" s="31">
        <f t="shared" si="3"/>
        <v>-346.13907315300264</v>
      </c>
      <c r="AZ20" s="31">
        <f t="shared" si="4"/>
        <v>-353.53812437604449</v>
      </c>
      <c r="BA20" s="31">
        <f t="shared" si="5"/>
        <v>-341.31719100142607</v>
      </c>
      <c r="BB20" s="31">
        <f t="shared" si="6"/>
        <v>-415.72106132077738</v>
      </c>
      <c r="BC20" s="31">
        <f t="shared" si="7"/>
        <v>-364.41588891160472</v>
      </c>
      <c r="BD20" s="31">
        <f t="shared" si="8"/>
        <v>-343.21696058337471</v>
      </c>
      <c r="BE20" s="31">
        <f t="shared" si="9"/>
        <v>-326.23833289071632</v>
      </c>
      <c r="BF20" s="31">
        <f t="shared" si="10"/>
        <v>-341.66349862478296</v>
      </c>
      <c r="BG20" s="31">
        <f t="shared" si="11"/>
        <v>-365.47711620450656</v>
      </c>
      <c r="BH20" s="31">
        <f t="shared" si="12"/>
        <v>-357.31289197839226</v>
      </c>
      <c r="BI20" s="31">
        <f t="shared" si="13"/>
        <v>-330.53019668105037</v>
      </c>
      <c r="BJ20" s="31">
        <f t="shared" si="14"/>
        <v>-313.82504750390342</v>
      </c>
      <c r="BK20" s="31">
        <f t="shared" si="15"/>
        <v>-297.85883638602189</v>
      </c>
      <c r="BL20" s="31">
        <f t="shared" si="16"/>
        <v>-333.06599236346295</v>
      </c>
      <c r="BM20" s="31">
        <f t="shared" si="17"/>
        <v>-255.94308824519723</v>
      </c>
      <c r="BN20" s="31">
        <f t="shared" si="18"/>
        <v>-268.87774966783121</v>
      </c>
      <c r="BO20" s="31">
        <f t="shared" si="19"/>
        <v>-184.26852140848777</v>
      </c>
      <c r="BP20" s="31">
        <f t="shared" si="20"/>
        <v>-181.40229538822686</v>
      </c>
      <c r="BQ20" s="31">
        <f t="shared" si="20"/>
        <v>-189.86413249653882</v>
      </c>
    </row>
    <row r="21" spans="1:69" x14ac:dyDescent="0.15">
      <c r="A21" s="5" t="s">
        <v>84</v>
      </c>
      <c r="B21" s="11" t="s">
        <v>191</v>
      </c>
      <c r="C21" s="16" t="s">
        <v>36</v>
      </c>
      <c r="D21" t="s">
        <v>47</v>
      </c>
      <c r="E21" s="5" t="s">
        <v>146</v>
      </c>
      <c r="F21" s="5" t="s">
        <v>153</v>
      </c>
      <c r="G21" s="22">
        <v>-200</v>
      </c>
      <c r="H21" s="22">
        <v>-210</v>
      </c>
      <c r="I21" s="22">
        <v>-90</v>
      </c>
      <c r="J21" s="22">
        <v>-110</v>
      </c>
      <c r="K21" s="22">
        <v>-70</v>
      </c>
      <c r="L21" s="22">
        <v>-120</v>
      </c>
      <c r="M21" s="22">
        <v>-120</v>
      </c>
      <c r="N21" s="22">
        <v>-160</v>
      </c>
      <c r="O21" s="22">
        <v>-140</v>
      </c>
      <c r="P21" s="22">
        <v>-150</v>
      </c>
      <c r="Q21" s="22">
        <v>-140</v>
      </c>
      <c r="R21" s="22">
        <v>-150</v>
      </c>
      <c r="S21" s="22">
        <v>-130</v>
      </c>
      <c r="T21" s="22">
        <v>-150</v>
      </c>
      <c r="U21" s="22">
        <v>-170</v>
      </c>
      <c r="V21" s="22">
        <v>-120</v>
      </c>
      <c r="W21" s="22">
        <v>-80</v>
      </c>
      <c r="X21" s="22">
        <v>-110</v>
      </c>
      <c r="Y21" s="22">
        <v>-120</v>
      </c>
      <c r="Z21" s="22">
        <v>-170</v>
      </c>
      <c r="AA21" s="22">
        <v>-180</v>
      </c>
      <c r="AB21">
        <f>'Population data'!$B$5</f>
        <v>20046003</v>
      </c>
      <c r="AC21">
        <f>'Population data'!$B$9</f>
        <v>20311543</v>
      </c>
      <c r="AD21">
        <f>'Population data'!$B$13</f>
        <v>20627547</v>
      </c>
      <c r="AE21">
        <f>'Population data'!$B$17</f>
        <v>21016121</v>
      </c>
      <c r="AF21">
        <f>'Population data'!$B$21</f>
        <v>21475625</v>
      </c>
      <c r="AG21">
        <f>'Population data'!$B$25</f>
        <v>21865623</v>
      </c>
      <c r="AH21">
        <f>'Population data'!$B$29</f>
        <v>22172469</v>
      </c>
      <c r="AI21">
        <f>'Population data'!$B$33</f>
        <v>22522197</v>
      </c>
      <c r="AJ21">
        <f>'Population data'!$B$37</f>
        <v>22928023</v>
      </c>
      <c r="AK21">
        <f>'Population data'!$B$41</f>
        <v>23297777</v>
      </c>
      <c r="AL21">
        <f>'Population data'!$B$45</f>
        <v>23640331</v>
      </c>
      <c r="AM21">
        <f>'Population data'!$B$49</f>
        <v>23984581</v>
      </c>
      <c r="AN21">
        <f>'Population data'!$B$53</f>
        <v>24385064</v>
      </c>
      <c r="AO21">
        <f>'Population data'!$B$57</f>
        <v>24759018</v>
      </c>
      <c r="AP21">
        <f>'Population data'!$B$61</f>
        <v>25146140</v>
      </c>
      <c r="AQ21">
        <f>'Population data'!$B$65</f>
        <v>25520468</v>
      </c>
      <c r="AR21">
        <f>'Population data'!$B$69</f>
        <v>25630698</v>
      </c>
      <c r="AS21">
        <f>'Population data'!$B$73</f>
        <v>25773795</v>
      </c>
      <c r="AT21">
        <f>'Population data'!$B$77</f>
        <v>26320285</v>
      </c>
      <c r="AU21">
        <f>'Population data'!$B$81</f>
        <v>26956660</v>
      </c>
      <c r="AV21">
        <f>'Population data'!$B$85</f>
        <v>27388006</v>
      </c>
      <c r="AW21" s="31">
        <f t="shared" si="1"/>
        <v>-9.9770512854856896</v>
      </c>
      <c r="AX21" s="31">
        <f t="shared" si="2"/>
        <v>-10.338948646097444</v>
      </c>
      <c r="AY21" s="31">
        <f t="shared" si="3"/>
        <v>-4.3630975607521343</v>
      </c>
      <c r="AZ21" s="31">
        <f t="shared" si="4"/>
        <v>-5.2340772114892182</v>
      </c>
      <c r="BA21" s="31">
        <f t="shared" si="5"/>
        <v>-3.2595093274351736</v>
      </c>
      <c r="BB21" s="31">
        <f t="shared" si="6"/>
        <v>-5.4880668161158734</v>
      </c>
      <c r="BC21" s="31">
        <f t="shared" si="7"/>
        <v>-5.4121171620535353</v>
      </c>
      <c r="BD21" s="31">
        <f t="shared" si="8"/>
        <v>-7.1041026770168116</v>
      </c>
      <c r="BE21" s="31">
        <f t="shared" si="9"/>
        <v>-6.1060650541043158</v>
      </c>
      <c r="BF21" s="31">
        <f t="shared" si="10"/>
        <v>-6.4383825117735487</v>
      </c>
      <c r="BG21" s="31">
        <f t="shared" si="11"/>
        <v>-5.9220829014619127</v>
      </c>
      <c r="BH21" s="31">
        <f t="shared" si="12"/>
        <v>-6.2540179459461891</v>
      </c>
      <c r="BI21" s="31">
        <f t="shared" si="13"/>
        <v>-5.3311322045330698</v>
      </c>
      <c r="BJ21" s="31">
        <f t="shared" si="14"/>
        <v>-6.0583986004614561</v>
      </c>
      <c r="BK21" s="31">
        <f t="shared" si="15"/>
        <v>-6.7604809326600428</v>
      </c>
      <c r="BL21" s="31">
        <f t="shared" si="16"/>
        <v>-4.7021081274841823</v>
      </c>
      <c r="BM21" s="31">
        <f t="shared" si="17"/>
        <v>-3.1212571737219172</v>
      </c>
      <c r="BN21" s="31">
        <f t="shared" si="18"/>
        <v>-4.2679007883782729</v>
      </c>
      <c r="BO21" s="31">
        <f t="shared" si="19"/>
        <v>-4.5592211482512441</v>
      </c>
      <c r="BP21" s="31">
        <f t="shared" si="20"/>
        <v>-6.3064192670753725</v>
      </c>
      <c r="BQ21" s="31">
        <f t="shared" si="20"/>
        <v>-6.5722199710340359</v>
      </c>
    </row>
    <row r="22" spans="1:69" x14ac:dyDescent="0.15">
      <c r="A22" s="5" t="s">
        <v>84</v>
      </c>
      <c r="B22" s="11" t="s">
        <v>191</v>
      </c>
      <c r="C22" s="16" t="s">
        <v>36</v>
      </c>
      <c r="D22" t="s">
        <v>26</v>
      </c>
      <c r="E22" s="5" t="s">
        <v>146</v>
      </c>
      <c r="F22" s="5" t="s">
        <v>154</v>
      </c>
      <c r="G22" s="23">
        <v>-5160</v>
      </c>
      <c r="H22" s="23">
        <v>-4640</v>
      </c>
      <c r="I22" s="23">
        <v>-4660</v>
      </c>
      <c r="J22" s="23">
        <v>-4820</v>
      </c>
      <c r="K22" s="23">
        <v>-4390</v>
      </c>
      <c r="L22" s="23">
        <v>-5230</v>
      </c>
      <c r="M22" s="23">
        <v>-5310</v>
      </c>
      <c r="N22" s="23">
        <v>-5380</v>
      </c>
      <c r="O22" s="23">
        <v>-5490</v>
      </c>
      <c r="P22" s="23">
        <v>-5880</v>
      </c>
      <c r="Q22" s="23">
        <v>-6350</v>
      </c>
      <c r="R22" s="23">
        <v>-6470</v>
      </c>
      <c r="S22" s="23">
        <v>-6690</v>
      </c>
      <c r="T22" s="23">
        <v>-7110</v>
      </c>
      <c r="U22" s="23">
        <v>-8110</v>
      </c>
      <c r="V22" s="23">
        <v>-9410</v>
      </c>
      <c r="W22" s="23">
        <v>-7110</v>
      </c>
      <c r="X22" s="23">
        <v>-10250</v>
      </c>
      <c r="Y22" s="23">
        <v>-9560</v>
      </c>
      <c r="Z22" s="23">
        <v>-8380</v>
      </c>
      <c r="AA22" s="23">
        <v>-8410</v>
      </c>
      <c r="AB22">
        <f>'Population data'!$B$5</f>
        <v>20046003</v>
      </c>
      <c r="AC22">
        <f>'Population data'!$B$9</f>
        <v>20311543</v>
      </c>
      <c r="AD22">
        <f>'Population data'!$B$13</f>
        <v>20627547</v>
      </c>
      <c r="AE22">
        <f>'Population data'!$B$17</f>
        <v>21016121</v>
      </c>
      <c r="AF22">
        <f>'Population data'!$B$21</f>
        <v>21475625</v>
      </c>
      <c r="AG22">
        <f>'Population data'!$B$25</f>
        <v>21865623</v>
      </c>
      <c r="AH22">
        <f>'Population data'!$B$29</f>
        <v>22172469</v>
      </c>
      <c r="AI22">
        <f>'Population data'!$B$33</f>
        <v>22522197</v>
      </c>
      <c r="AJ22">
        <f>'Population data'!$B$37</f>
        <v>22928023</v>
      </c>
      <c r="AK22">
        <f>'Population data'!$B$41</f>
        <v>23297777</v>
      </c>
      <c r="AL22">
        <f>'Population data'!$B$45</f>
        <v>23640331</v>
      </c>
      <c r="AM22">
        <f>'Population data'!$B$49</f>
        <v>23984581</v>
      </c>
      <c r="AN22">
        <f>'Population data'!$B$53</f>
        <v>24385064</v>
      </c>
      <c r="AO22">
        <f>'Population data'!$B$57</f>
        <v>24759018</v>
      </c>
      <c r="AP22">
        <f>'Population data'!$B$61</f>
        <v>25146140</v>
      </c>
      <c r="AQ22">
        <f>'Population data'!$B$65</f>
        <v>25520468</v>
      </c>
      <c r="AR22">
        <f>'Population data'!$B$69</f>
        <v>25630698</v>
      </c>
      <c r="AS22">
        <f>'Population data'!$B$73</f>
        <v>25773795</v>
      </c>
      <c r="AT22">
        <f>'Population data'!$B$77</f>
        <v>26320285</v>
      </c>
      <c r="AU22">
        <f>'Population data'!$B$81</f>
        <v>26956660</v>
      </c>
      <c r="AV22">
        <f>'Population data'!$B$85</f>
        <v>27388006</v>
      </c>
      <c r="AW22" s="31">
        <f t="shared" si="1"/>
        <v>-257.4079231655308</v>
      </c>
      <c r="AX22" s="31">
        <f t="shared" si="2"/>
        <v>-228.44153198996256</v>
      </c>
      <c r="AY22" s="31">
        <f t="shared" si="3"/>
        <v>-225.91149592338826</v>
      </c>
      <c r="AZ22" s="31">
        <f t="shared" si="4"/>
        <v>-229.34774690343664</v>
      </c>
      <c r="BA22" s="31">
        <f t="shared" si="5"/>
        <v>-204.41779924914874</v>
      </c>
      <c r="BB22" s="31">
        <f t="shared" si="6"/>
        <v>-239.18824540238347</v>
      </c>
      <c r="BC22" s="31">
        <f t="shared" si="7"/>
        <v>-239.48618442086897</v>
      </c>
      <c r="BD22" s="31">
        <f t="shared" si="8"/>
        <v>-238.87545251469029</v>
      </c>
      <c r="BE22" s="31">
        <f t="shared" si="9"/>
        <v>-239.44497962166213</v>
      </c>
      <c r="BF22" s="31">
        <f t="shared" si="10"/>
        <v>-252.38459446152311</v>
      </c>
      <c r="BG22" s="31">
        <f t="shared" si="11"/>
        <v>-268.608760173451</v>
      </c>
      <c r="BH22" s="31">
        <f t="shared" si="12"/>
        <v>-269.7566407351456</v>
      </c>
      <c r="BI22" s="31">
        <f t="shared" si="13"/>
        <v>-274.34826498712488</v>
      </c>
      <c r="BJ22" s="31">
        <f t="shared" si="14"/>
        <v>-287.16809366187306</v>
      </c>
      <c r="BK22" s="31">
        <f t="shared" si="15"/>
        <v>-322.51470802278203</v>
      </c>
      <c r="BL22" s="31">
        <f t="shared" si="16"/>
        <v>-368.72364566355134</v>
      </c>
      <c r="BM22" s="31">
        <f t="shared" si="17"/>
        <v>-277.40173131453537</v>
      </c>
      <c r="BN22" s="31">
        <f t="shared" si="18"/>
        <v>-397.69075528070277</v>
      </c>
      <c r="BO22" s="31">
        <f t="shared" si="19"/>
        <v>-363.21795147734912</v>
      </c>
      <c r="BP22" s="31">
        <f t="shared" si="20"/>
        <v>-310.86937328289184</v>
      </c>
      <c r="BQ22" s="31">
        <f t="shared" si="20"/>
        <v>-307.06872197997916</v>
      </c>
    </row>
    <row r="23" spans="1:69" x14ac:dyDescent="0.15">
      <c r="A23" s="5" t="s">
        <v>84</v>
      </c>
      <c r="B23" s="11" t="s">
        <v>191</v>
      </c>
      <c r="C23" s="4" t="s">
        <v>27</v>
      </c>
      <c r="D23" s="4" t="s">
        <v>150</v>
      </c>
      <c r="E23" s="4" t="s">
        <v>150</v>
      </c>
      <c r="F23" s="4" t="s">
        <v>150</v>
      </c>
      <c r="G23" s="22">
        <v>-16020</v>
      </c>
      <c r="H23" s="22">
        <v>-15880</v>
      </c>
      <c r="I23" s="22">
        <v>-16380</v>
      </c>
      <c r="J23" s="22">
        <v>-17180</v>
      </c>
      <c r="K23" s="22">
        <v>-16600</v>
      </c>
      <c r="L23" s="22">
        <v>-19900</v>
      </c>
      <c r="M23" s="22">
        <v>-19380</v>
      </c>
      <c r="N23" s="22">
        <v>-18850</v>
      </c>
      <c r="O23" s="22">
        <v>-18670</v>
      </c>
      <c r="P23" s="22">
        <v>-19690</v>
      </c>
      <c r="Q23" s="22">
        <v>-21280</v>
      </c>
      <c r="R23" s="22">
        <v>-20980</v>
      </c>
      <c r="S23" s="22">
        <v>-20490</v>
      </c>
      <c r="T23" s="22">
        <v>-20590</v>
      </c>
      <c r="U23" s="22">
        <v>-21540</v>
      </c>
      <c r="V23" s="22">
        <v>-24410</v>
      </c>
      <c r="W23" s="22">
        <v>-17930</v>
      </c>
      <c r="X23" s="22">
        <v>-23650</v>
      </c>
      <c r="Y23" s="22">
        <v>-20140</v>
      </c>
      <c r="Z23" s="22">
        <v>-18540</v>
      </c>
      <c r="AA23" s="22">
        <v>-18630</v>
      </c>
      <c r="AB23">
        <f>'Population data'!$B$5</f>
        <v>20046003</v>
      </c>
      <c r="AC23">
        <f>'Population data'!$B$9</f>
        <v>20311543</v>
      </c>
      <c r="AD23">
        <f>'Population data'!$B$13</f>
        <v>20627547</v>
      </c>
      <c r="AE23">
        <f>'Population data'!$B$17</f>
        <v>21016121</v>
      </c>
      <c r="AF23">
        <f>'Population data'!$B$21</f>
        <v>21475625</v>
      </c>
      <c r="AG23">
        <f>'Population data'!$B$25</f>
        <v>21865623</v>
      </c>
      <c r="AH23">
        <f>'Population data'!$B$29</f>
        <v>22172469</v>
      </c>
      <c r="AI23">
        <f>'Population data'!$B$33</f>
        <v>22522197</v>
      </c>
      <c r="AJ23">
        <f>'Population data'!$B$37</f>
        <v>22928023</v>
      </c>
      <c r="AK23">
        <f>'Population data'!$B$41</f>
        <v>23297777</v>
      </c>
      <c r="AL23">
        <f>'Population data'!$B$45</f>
        <v>23640331</v>
      </c>
      <c r="AM23">
        <f>'Population data'!$B$49</f>
        <v>23984581</v>
      </c>
      <c r="AN23">
        <f>'Population data'!$B$53</f>
        <v>24385064</v>
      </c>
      <c r="AO23">
        <f>'Population data'!$B$57</f>
        <v>24759018</v>
      </c>
      <c r="AP23">
        <f>'Population data'!$B$61</f>
        <v>25146140</v>
      </c>
      <c r="AQ23">
        <f>'Population data'!$B$65</f>
        <v>25520468</v>
      </c>
      <c r="AR23">
        <f>'Population data'!$B$69</f>
        <v>25630698</v>
      </c>
      <c r="AS23">
        <f>'Population data'!$B$73</f>
        <v>25773795</v>
      </c>
      <c r="AT23">
        <f>'Population data'!$B$77</f>
        <v>26320285</v>
      </c>
      <c r="AU23">
        <f>'Population data'!$B$81</f>
        <v>26956660</v>
      </c>
      <c r="AV23">
        <f>'Population data'!$B$85</f>
        <v>27388006</v>
      </c>
      <c r="AW23" s="31">
        <f t="shared" si="1"/>
        <v>-799.16180796740377</v>
      </c>
      <c r="AX23" s="31">
        <f t="shared" si="2"/>
        <v>-781.82145000013054</v>
      </c>
      <c r="AY23" s="31">
        <f t="shared" si="3"/>
        <v>-794.08375605688843</v>
      </c>
      <c r="AZ23" s="31">
        <f t="shared" si="4"/>
        <v>-817.46769539440697</v>
      </c>
      <c r="BA23" s="31">
        <f t="shared" si="5"/>
        <v>-772.96935479176977</v>
      </c>
      <c r="BB23" s="31">
        <f t="shared" si="6"/>
        <v>-910.10441367254896</v>
      </c>
      <c r="BC23" s="31">
        <f t="shared" si="7"/>
        <v>-874.05692167164602</v>
      </c>
      <c r="BD23" s="31">
        <f t="shared" si="8"/>
        <v>-836.95209663604305</v>
      </c>
      <c r="BE23" s="31">
        <f t="shared" si="9"/>
        <v>-814.28738971519704</v>
      </c>
      <c r="BF23" s="31">
        <f t="shared" si="10"/>
        <v>-845.14501104547435</v>
      </c>
      <c r="BG23" s="31">
        <f t="shared" si="11"/>
        <v>-900.15660102221079</v>
      </c>
      <c r="BH23" s="31">
        <f t="shared" si="12"/>
        <v>-874.72864337300712</v>
      </c>
      <c r="BI23" s="31">
        <f t="shared" si="13"/>
        <v>-840.26845285294314</v>
      </c>
      <c r="BJ23" s="31">
        <f t="shared" si="14"/>
        <v>-831.61618122334255</v>
      </c>
      <c r="BK23" s="31">
        <f t="shared" si="15"/>
        <v>-856.5927017029253</v>
      </c>
      <c r="BL23" s="31">
        <f t="shared" si="16"/>
        <v>-956.48716159907406</v>
      </c>
      <c r="BM23" s="31">
        <f t="shared" si="17"/>
        <v>-699.55176406042472</v>
      </c>
      <c r="BN23" s="31">
        <f t="shared" si="18"/>
        <v>-917.5986695013288</v>
      </c>
      <c r="BO23" s="31">
        <f t="shared" si="19"/>
        <v>-765.18928271483389</v>
      </c>
      <c r="BP23" s="31">
        <f t="shared" si="20"/>
        <v>-687.77066595045528</v>
      </c>
      <c r="BQ23" s="31">
        <f t="shared" si="20"/>
        <v>-680.22476700202265</v>
      </c>
    </row>
    <row r="24" spans="1:69" x14ac:dyDescent="0.15">
      <c r="A24" s="5" t="s">
        <v>84</v>
      </c>
      <c r="B24" s="11" t="s">
        <v>191</v>
      </c>
      <c r="C24" s="16" t="s">
        <v>37</v>
      </c>
      <c r="D24" t="s">
        <v>155</v>
      </c>
      <c r="E24" s="5" t="s">
        <v>147</v>
      </c>
      <c r="F24" s="5" t="s">
        <v>155</v>
      </c>
      <c r="G24" s="22">
        <v>-21240</v>
      </c>
      <c r="H24" s="22">
        <v>-26080</v>
      </c>
      <c r="I24" s="22">
        <v>-25480</v>
      </c>
      <c r="J24" s="22">
        <v>-26020</v>
      </c>
      <c r="K24" s="22">
        <v>-30700</v>
      </c>
      <c r="L24" s="22">
        <v>-41770</v>
      </c>
      <c r="M24" s="22">
        <v>-50340</v>
      </c>
      <c r="N24" s="22">
        <v>-47560</v>
      </c>
      <c r="O24" s="22">
        <v>-44950</v>
      </c>
      <c r="P24" s="22">
        <v>-44150</v>
      </c>
      <c r="Q24" s="22">
        <v>-45050</v>
      </c>
      <c r="R24" s="22">
        <v>-44110</v>
      </c>
      <c r="S24" s="22">
        <v>-46810</v>
      </c>
      <c r="T24" s="22">
        <v>-55420</v>
      </c>
      <c r="U24" s="22">
        <v>-67440</v>
      </c>
      <c r="V24" s="22">
        <v>-100920</v>
      </c>
      <c r="W24" s="22">
        <v>-62190</v>
      </c>
      <c r="X24" s="22">
        <v>-26870</v>
      </c>
      <c r="Y24" s="22">
        <v>-15490</v>
      </c>
      <c r="Z24" s="22">
        <v>-32820</v>
      </c>
      <c r="AA24" s="22">
        <v>-48640</v>
      </c>
      <c r="AB24">
        <f>'Population data'!$B$5</f>
        <v>20046003</v>
      </c>
      <c r="AC24">
        <f>'Population data'!$B$9</f>
        <v>20311543</v>
      </c>
      <c r="AD24">
        <f>'Population data'!$B$13</f>
        <v>20627547</v>
      </c>
      <c r="AE24">
        <f>'Population data'!$B$17</f>
        <v>21016121</v>
      </c>
      <c r="AF24">
        <f>'Population data'!$B$21</f>
        <v>21475625</v>
      </c>
      <c r="AG24">
        <f>'Population data'!$B$25</f>
        <v>21865623</v>
      </c>
      <c r="AH24">
        <f>'Population data'!$B$29</f>
        <v>22172469</v>
      </c>
      <c r="AI24">
        <f>'Population data'!$B$33</f>
        <v>22522197</v>
      </c>
      <c r="AJ24">
        <f>'Population data'!$B$37</f>
        <v>22928023</v>
      </c>
      <c r="AK24">
        <f>'Population data'!$B$41</f>
        <v>23297777</v>
      </c>
      <c r="AL24">
        <f>'Population data'!$B$45</f>
        <v>23640331</v>
      </c>
      <c r="AM24">
        <f>'Population data'!$B$49</f>
        <v>23984581</v>
      </c>
      <c r="AN24">
        <f>'Population data'!$B$53</f>
        <v>24385064</v>
      </c>
      <c r="AO24">
        <f>'Population data'!$B$57</f>
        <v>24759018</v>
      </c>
      <c r="AP24">
        <f>'Population data'!$B$61</f>
        <v>25146140</v>
      </c>
      <c r="AQ24">
        <f>'Population data'!$B$65</f>
        <v>25520468</v>
      </c>
      <c r="AR24">
        <f>'Population data'!$B$69</f>
        <v>25630698</v>
      </c>
      <c r="AS24">
        <f>'Population data'!$B$73</f>
        <v>25773795</v>
      </c>
      <c r="AT24">
        <f>'Population data'!$B$77</f>
        <v>26320285</v>
      </c>
      <c r="AU24">
        <f>'Population data'!$B$81</f>
        <v>26956660</v>
      </c>
      <c r="AV24">
        <f>'Population data'!$B$85</f>
        <v>27388006</v>
      </c>
      <c r="AW24" s="31">
        <f t="shared" si="1"/>
        <v>-1059.5628465185803</v>
      </c>
      <c r="AX24" s="31">
        <f t="shared" si="2"/>
        <v>-1283.9989556677206</v>
      </c>
      <c r="AY24" s="31">
        <f t="shared" si="3"/>
        <v>-1235.2413983107153</v>
      </c>
      <c r="AZ24" s="31">
        <f t="shared" si="4"/>
        <v>-1238.0971731177224</v>
      </c>
      <c r="BA24" s="31">
        <f t="shared" si="5"/>
        <v>-1429.5276621751404</v>
      </c>
      <c r="BB24" s="31">
        <f t="shared" si="6"/>
        <v>-1910.3045909096668</v>
      </c>
      <c r="BC24" s="31">
        <f t="shared" si="7"/>
        <v>-2270.3831494814585</v>
      </c>
      <c r="BD24" s="31">
        <f t="shared" si="8"/>
        <v>-2111.6945207432468</v>
      </c>
      <c r="BE24" s="31">
        <f t="shared" si="9"/>
        <v>-1960.48302987135</v>
      </c>
      <c r="BF24" s="31">
        <f t="shared" si="10"/>
        <v>-1895.0305859653477</v>
      </c>
      <c r="BG24" s="31">
        <f t="shared" si="11"/>
        <v>-1905.6416765061369</v>
      </c>
      <c r="BH24" s="31">
        <f t="shared" si="12"/>
        <v>-1839.0982106379095</v>
      </c>
      <c r="BI24" s="31">
        <f t="shared" si="13"/>
        <v>-1919.6176807245615</v>
      </c>
      <c r="BJ24" s="31">
        <f t="shared" si="14"/>
        <v>-2238.3763362504924</v>
      </c>
      <c r="BK24" s="31">
        <f t="shared" si="15"/>
        <v>-2681.9225535211367</v>
      </c>
      <c r="BL24" s="31">
        <f t="shared" si="16"/>
        <v>-3954.4729352141976</v>
      </c>
      <c r="BM24" s="31">
        <f t="shared" si="17"/>
        <v>-2426.3872954220756</v>
      </c>
      <c r="BN24" s="31">
        <f t="shared" si="18"/>
        <v>-1042.5317653065838</v>
      </c>
      <c r="BO24" s="31">
        <f t="shared" si="19"/>
        <v>-588.51946322009815</v>
      </c>
      <c r="BP24" s="31">
        <f t="shared" si="20"/>
        <v>-1217.5098843847866</v>
      </c>
      <c r="BQ24" s="31">
        <f t="shared" si="20"/>
        <v>-1775.959885506086</v>
      </c>
    </row>
    <row r="25" spans="1:69" x14ac:dyDescent="0.15">
      <c r="A25" s="5" t="s">
        <v>84</v>
      </c>
      <c r="B25" s="11" t="s">
        <v>191</v>
      </c>
      <c r="C25" s="16" t="s">
        <v>37</v>
      </c>
      <c r="D25" s="57" t="s">
        <v>48</v>
      </c>
      <c r="E25" s="5" t="s">
        <v>147</v>
      </c>
      <c r="F25" s="5" t="s">
        <v>155</v>
      </c>
      <c r="G25" s="22">
        <v>-3080</v>
      </c>
      <c r="H25" s="22">
        <v>-3410</v>
      </c>
      <c r="I25" s="22">
        <v>-3370</v>
      </c>
      <c r="J25" s="22">
        <v>-4070</v>
      </c>
      <c r="K25" s="22">
        <v>-5560</v>
      </c>
      <c r="L25" s="22">
        <v>-9880</v>
      </c>
      <c r="M25" s="22">
        <v>-12330</v>
      </c>
      <c r="N25" s="22">
        <v>-9020</v>
      </c>
      <c r="O25" s="22">
        <v>-7940</v>
      </c>
      <c r="P25" s="22">
        <v>-8260</v>
      </c>
      <c r="Q25" s="22">
        <v>-8720</v>
      </c>
      <c r="R25" s="22">
        <v>-9450</v>
      </c>
      <c r="S25" s="22">
        <v>-11390</v>
      </c>
      <c r="T25" s="22">
        <v>-15150</v>
      </c>
      <c r="U25" s="22">
        <v>-16980</v>
      </c>
      <c r="V25" s="22">
        <v>-22160</v>
      </c>
      <c r="W25" s="22">
        <v>-11060</v>
      </c>
      <c r="X25" s="22">
        <v>-7000</v>
      </c>
      <c r="Y25" s="22">
        <v>-4550</v>
      </c>
      <c r="Z25" s="22">
        <v>-7960</v>
      </c>
      <c r="AA25" s="22">
        <v>-11980</v>
      </c>
      <c r="AB25">
        <f>'Population data'!$B$5</f>
        <v>20046003</v>
      </c>
      <c r="AC25">
        <f>'Population data'!$B$9</f>
        <v>20311543</v>
      </c>
      <c r="AD25">
        <f>'Population data'!$B$13</f>
        <v>20627547</v>
      </c>
      <c r="AE25">
        <f>'Population data'!$B$17</f>
        <v>21016121</v>
      </c>
      <c r="AF25">
        <f>'Population data'!$B$21</f>
        <v>21475625</v>
      </c>
      <c r="AG25">
        <f>'Population data'!$B$25</f>
        <v>21865623</v>
      </c>
      <c r="AH25">
        <f>'Population data'!$B$29</f>
        <v>22172469</v>
      </c>
      <c r="AI25">
        <f>'Population data'!$B$33</f>
        <v>22522197</v>
      </c>
      <c r="AJ25">
        <f>'Population data'!$B$37</f>
        <v>22928023</v>
      </c>
      <c r="AK25">
        <f>'Population data'!$B$41</f>
        <v>23297777</v>
      </c>
      <c r="AL25">
        <f>'Population data'!$B$45</f>
        <v>23640331</v>
      </c>
      <c r="AM25">
        <f>'Population data'!$B$49</f>
        <v>23984581</v>
      </c>
      <c r="AN25">
        <f>'Population data'!$B$53</f>
        <v>24385064</v>
      </c>
      <c r="AO25">
        <f>'Population data'!$B$57</f>
        <v>24759018</v>
      </c>
      <c r="AP25">
        <f>'Population data'!$B$61</f>
        <v>25146140</v>
      </c>
      <c r="AQ25">
        <f>'Population data'!$B$65</f>
        <v>25520468</v>
      </c>
      <c r="AR25">
        <f>'Population data'!$B$69</f>
        <v>25630698</v>
      </c>
      <c r="AS25">
        <f>'Population data'!$B$73</f>
        <v>25773795</v>
      </c>
      <c r="AT25">
        <f>'Population data'!$B$77</f>
        <v>26320285</v>
      </c>
      <c r="AU25">
        <f>'Population data'!$B$81</f>
        <v>26956660</v>
      </c>
      <c r="AV25">
        <f>'Population data'!$B$85</f>
        <v>27388006</v>
      </c>
      <c r="AW25" s="31">
        <f t="shared" si="1"/>
        <v>-153.64658979647962</v>
      </c>
      <c r="AX25" s="31">
        <f t="shared" si="2"/>
        <v>-167.88483277710611</v>
      </c>
      <c r="AY25" s="31">
        <f t="shared" si="3"/>
        <v>-163.37376421927434</v>
      </c>
      <c r="AZ25" s="31">
        <f t="shared" si="4"/>
        <v>-193.66085682510106</v>
      </c>
      <c r="BA25" s="31">
        <f t="shared" si="5"/>
        <v>-258.89816943627949</v>
      </c>
      <c r="BB25" s="31">
        <f t="shared" si="6"/>
        <v>-451.85083452687354</v>
      </c>
      <c r="BC25" s="31">
        <f t="shared" si="7"/>
        <v>-556.09503840100081</v>
      </c>
      <c r="BD25" s="31">
        <f t="shared" si="8"/>
        <v>-400.49378841682272</v>
      </c>
      <c r="BE25" s="31">
        <f t="shared" si="9"/>
        <v>-346.30111806848765</v>
      </c>
      <c r="BF25" s="31">
        <f t="shared" si="10"/>
        <v>-354.54026364833004</v>
      </c>
      <c r="BG25" s="31">
        <f t="shared" si="11"/>
        <v>-368.86116357677059</v>
      </c>
      <c r="BH25" s="31">
        <f t="shared" si="12"/>
        <v>-394.0031305946099</v>
      </c>
      <c r="BI25" s="31">
        <f t="shared" si="13"/>
        <v>-467.08919853562821</v>
      </c>
      <c r="BJ25" s="31">
        <f t="shared" si="14"/>
        <v>-611.89825864660713</v>
      </c>
      <c r="BK25" s="31">
        <f t="shared" si="15"/>
        <v>-675.25274256804425</v>
      </c>
      <c r="BL25" s="31">
        <f t="shared" si="16"/>
        <v>-868.32263420874563</v>
      </c>
      <c r="BM25" s="31">
        <f t="shared" si="17"/>
        <v>-431.51380426705509</v>
      </c>
      <c r="BN25" s="31">
        <f t="shared" si="18"/>
        <v>-271.59368653316284</v>
      </c>
      <c r="BO25" s="31">
        <f t="shared" si="19"/>
        <v>-172.87046853785967</v>
      </c>
      <c r="BP25" s="31">
        <f t="shared" si="20"/>
        <v>-295.28880803482332</v>
      </c>
      <c r="BQ25" s="31">
        <f t="shared" si="20"/>
        <v>-437.41775140548748</v>
      </c>
    </row>
    <row r="26" spans="1:69" x14ac:dyDescent="0.15">
      <c r="A26" s="5" t="s">
        <v>84</v>
      </c>
      <c r="B26" s="11" t="s">
        <v>191</v>
      </c>
      <c r="C26" s="16" t="s">
        <v>37</v>
      </c>
      <c r="D26" s="57" t="s">
        <v>28</v>
      </c>
      <c r="E26" s="5" t="s">
        <v>147</v>
      </c>
      <c r="F26" s="5" t="s">
        <v>155</v>
      </c>
      <c r="G26" s="22">
        <v>-9010</v>
      </c>
      <c r="H26" s="22">
        <v>-14780</v>
      </c>
      <c r="I26" s="22">
        <v>-16020</v>
      </c>
      <c r="J26" s="22">
        <v>-15620</v>
      </c>
      <c r="K26" s="22">
        <v>-18120</v>
      </c>
      <c r="L26" s="22">
        <v>-24200</v>
      </c>
      <c r="M26" s="22">
        <v>-30100</v>
      </c>
      <c r="N26" s="22">
        <v>-30390</v>
      </c>
      <c r="O26" s="22">
        <v>-28370</v>
      </c>
      <c r="P26" s="22">
        <v>-26560</v>
      </c>
      <c r="Q26" s="22">
        <v>-25330</v>
      </c>
      <c r="R26" s="22">
        <v>-24190</v>
      </c>
      <c r="S26" s="22">
        <v>-25410</v>
      </c>
      <c r="T26" s="22">
        <v>-31150</v>
      </c>
      <c r="U26" s="22">
        <v>-40930</v>
      </c>
      <c r="V26" s="22">
        <v>-66030</v>
      </c>
      <c r="W26" s="22">
        <v>-43580</v>
      </c>
      <c r="X26" s="22">
        <v>-15530</v>
      </c>
      <c r="Y26" s="22">
        <v>-7930</v>
      </c>
      <c r="Z26" s="22">
        <v>-18950</v>
      </c>
      <c r="AA26" s="22">
        <v>-28640</v>
      </c>
      <c r="AB26">
        <f>'Population data'!$B$5</f>
        <v>20046003</v>
      </c>
      <c r="AC26">
        <f>'Population data'!$B$9</f>
        <v>20311543</v>
      </c>
      <c r="AD26">
        <f>'Population data'!$B$13</f>
        <v>20627547</v>
      </c>
      <c r="AE26">
        <f>'Population data'!$B$17</f>
        <v>21016121</v>
      </c>
      <c r="AF26">
        <f>'Population data'!$B$21</f>
        <v>21475625</v>
      </c>
      <c r="AG26">
        <f>'Population data'!$B$25</f>
        <v>21865623</v>
      </c>
      <c r="AH26">
        <f>'Population data'!$B$29</f>
        <v>22172469</v>
      </c>
      <c r="AI26">
        <f>'Population data'!$B$33</f>
        <v>22522197</v>
      </c>
      <c r="AJ26">
        <f>'Population data'!$B$37</f>
        <v>22928023</v>
      </c>
      <c r="AK26">
        <f>'Population data'!$B$41</f>
        <v>23297777</v>
      </c>
      <c r="AL26">
        <f>'Population data'!$B$45</f>
        <v>23640331</v>
      </c>
      <c r="AM26">
        <f>'Population data'!$B$49</f>
        <v>23984581</v>
      </c>
      <c r="AN26">
        <f>'Population data'!$B$53</f>
        <v>24385064</v>
      </c>
      <c r="AO26">
        <f>'Population data'!$B$57</f>
        <v>24759018</v>
      </c>
      <c r="AP26">
        <f>'Population data'!$B$61</f>
        <v>25146140</v>
      </c>
      <c r="AQ26">
        <f>'Population data'!$B$65</f>
        <v>25520468</v>
      </c>
      <c r="AR26">
        <f>'Population data'!$B$69</f>
        <v>25630698</v>
      </c>
      <c r="AS26">
        <f>'Population data'!$B$73</f>
        <v>25773795</v>
      </c>
      <c r="AT26">
        <f>'Population data'!$B$77</f>
        <v>26320285</v>
      </c>
      <c r="AU26">
        <f>'Population data'!$B$81</f>
        <v>26956660</v>
      </c>
      <c r="AV26">
        <f>'Population data'!$B$85</f>
        <v>27388006</v>
      </c>
      <c r="AW26" s="31">
        <f t="shared" si="1"/>
        <v>-449.46616041113032</v>
      </c>
      <c r="AX26" s="31">
        <f t="shared" si="2"/>
        <v>-727.66505233009627</v>
      </c>
      <c r="AY26" s="31">
        <f t="shared" si="3"/>
        <v>-776.63136581387994</v>
      </c>
      <c r="AZ26" s="31">
        <f t="shared" si="4"/>
        <v>-743.23896403146898</v>
      </c>
      <c r="BA26" s="31">
        <f t="shared" si="5"/>
        <v>-843.74727161607632</v>
      </c>
      <c r="BB26" s="31">
        <f t="shared" si="6"/>
        <v>-1106.7601412500342</v>
      </c>
      <c r="BC26" s="31">
        <f t="shared" si="7"/>
        <v>-1357.5393881484285</v>
      </c>
      <c r="BD26" s="31">
        <f t="shared" si="8"/>
        <v>-1349.3355022158805</v>
      </c>
      <c r="BE26" s="31">
        <f t="shared" si="9"/>
        <v>-1237.3504684638531</v>
      </c>
      <c r="BF26" s="31">
        <f t="shared" si="10"/>
        <v>-1140.0229300847029</v>
      </c>
      <c r="BG26" s="31">
        <f t="shared" si="11"/>
        <v>-1071.4739992430732</v>
      </c>
      <c r="BH26" s="31">
        <f t="shared" si="12"/>
        <v>-1008.5646274162555</v>
      </c>
      <c r="BI26" s="31">
        <f t="shared" si="13"/>
        <v>-1042.031302439887</v>
      </c>
      <c r="BJ26" s="31">
        <f t="shared" si="14"/>
        <v>-1258.1274426958291</v>
      </c>
      <c r="BK26" s="31">
        <f t="shared" si="15"/>
        <v>-1627.6852033751502</v>
      </c>
      <c r="BL26" s="31">
        <f t="shared" si="16"/>
        <v>-2587.3349971481716</v>
      </c>
      <c r="BM26" s="31">
        <f t="shared" si="17"/>
        <v>-1700.3048453850145</v>
      </c>
      <c r="BN26" s="31">
        <f t="shared" si="18"/>
        <v>-602.54999312285986</v>
      </c>
      <c r="BO26" s="31">
        <f t="shared" si="19"/>
        <v>-301.28853088026972</v>
      </c>
      <c r="BP26" s="31">
        <f t="shared" si="20"/>
        <v>-702.98026535928409</v>
      </c>
      <c r="BQ26" s="31">
        <f t="shared" si="20"/>
        <v>-1045.7132220578599</v>
      </c>
    </row>
    <row r="27" spans="1:69" x14ac:dyDescent="0.15">
      <c r="A27" s="5" t="s">
        <v>84</v>
      </c>
      <c r="B27" s="11" t="s">
        <v>191</v>
      </c>
      <c r="C27" s="16" t="s">
        <v>37</v>
      </c>
      <c r="D27" s="57" t="s">
        <v>29</v>
      </c>
      <c r="E27" s="5" t="s">
        <v>147</v>
      </c>
      <c r="F27" s="5" t="s">
        <v>155</v>
      </c>
      <c r="G27" s="22">
        <v>-9150</v>
      </c>
      <c r="H27" s="22">
        <v>-7880</v>
      </c>
      <c r="I27" s="22">
        <v>-6090</v>
      </c>
      <c r="J27" s="22">
        <v>-6330</v>
      </c>
      <c r="K27" s="22">
        <v>-7030</v>
      </c>
      <c r="L27" s="22">
        <v>-7690</v>
      </c>
      <c r="M27" s="22">
        <v>-7900</v>
      </c>
      <c r="N27" s="22">
        <v>-8160</v>
      </c>
      <c r="O27" s="22">
        <v>-8650</v>
      </c>
      <c r="P27" s="22">
        <v>-9330</v>
      </c>
      <c r="Q27" s="22">
        <v>-10990</v>
      </c>
      <c r="R27" s="22">
        <v>-10470</v>
      </c>
      <c r="S27" s="22">
        <v>-10010</v>
      </c>
      <c r="T27" s="22">
        <v>-9110</v>
      </c>
      <c r="U27" s="22">
        <v>-9540</v>
      </c>
      <c r="V27" s="22">
        <v>-12730</v>
      </c>
      <c r="W27" s="22">
        <v>-7550</v>
      </c>
      <c r="X27" s="22">
        <v>-4330</v>
      </c>
      <c r="Y27" s="22">
        <v>-3010</v>
      </c>
      <c r="Z27" s="22">
        <v>-5910</v>
      </c>
      <c r="AA27" s="22">
        <v>-8020</v>
      </c>
      <c r="AB27">
        <f>'Population data'!$B$5</f>
        <v>20046003</v>
      </c>
      <c r="AC27">
        <f>'Population data'!$B$9</f>
        <v>20311543</v>
      </c>
      <c r="AD27">
        <f>'Population data'!$B$13</f>
        <v>20627547</v>
      </c>
      <c r="AE27">
        <f>'Population data'!$B$17</f>
        <v>21016121</v>
      </c>
      <c r="AF27">
        <f>'Population data'!$B$21</f>
        <v>21475625</v>
      </c>
      <c r="AG27">
        <f>'Population data'!$B$25</f>
        <v>21865623</v>
      </c>
      <c r="AH27">
        <f>'Population data'!$B$29</f>
        <v>22172469</v>
      </c>
      <c r="AI27">
        <f>'Population data'!$B$33</f>
        <v>22522197</v>
      </c>
      <c r="AJ27">
        <f>'Population data'!$B$37</f>
        <v>22928023</v>
      </c>
      <c r="AK27">
        <f>'Population data'!$B$41</f>
        <v>23297777</v>
      </c>
      <c r="AL27">
        <f>'Population data'!$B$45</f>
        <v>23640331</v>
      </c>
      <c r="AM27">
        <f>'Population data'!$B$49</f>
        <v>23984581</v>
      </c>
      <c r="AN27">
        <f>'Population data'!$B$53</f>
        <v>24385064</v>
      </c>
      <c r="AO27">
        <f>'Population data'!$B$57</f>
        <v>24759018</v>
      </c>
      <c r="AP27">
        <f>'Population data'!$B$61</f>
        <v>25146140</v>
      </c>
      <c r="AQ27">
        <f>'Population data'!$B$65</f>
        <v>25520468</v>
      </c>
      <c r="AR27">
        <f>'Population data'!$B$69</f>
        <v>25630698</v>
      </c>
      <c r="AS27">
        <f>'Population data'!$B$73</f>
        <v>25773795</v>
      </c>
      <c r="AT27">
        <f>'Population data'!$B$77</f>
        <v>26320285</v>
      </c>
      <c r="AU27">
        <f>'Population data'!$B$81</f>
        <v>26956660</v>
      </c>
      <c r="AV27">
        <f>'Population data'!$B$85</f>
        <v>27388006</v>
      </c>
      <c r="AW27" s="31">
        <f t="shared" si="1"/>
        <v>-456.45009631097031</v>
      </c>
      <c r="AX27" s="31">
        <f t="shared" si="2"/>
        <v>-387.95673967260882</v>
      </c>
      <c r="AY27" s="31">
        <f t="shared" si="3"/>
        <v>-295.23626827756107</v>
      </c>
      <c r="AZ27" s="31">
        <f t="shared" si="4"/>
        <v>-301.19735226115228</v>
      </c>
      <c r="BA27" s="31">
        <f t="shared" si="5"/>
        <v>-327.34786531241815</v>
      </c>
      <c r="BB27" s="31">
        <f t="shared" si="6"/>
        <v>-351.69361513275885</v>
      </c>
      <c r="BC27" s="31">
        <f t="shared" si="7"/>
        <v>-356.29771316852447</v>
      </c>
      <c r="BD27" s="31">
        <f t="shared" si="8"/>
        <v>-362.30923652785737</v>
      </c>
      <c r="BE27" s="31">
        <f t="shared" si="9"/>
        <v>-377.2675908428738</v>
      </c>
      <c r="BF27" s="31">
        <f t="shared" si="10"/>
        <v>-400.46739223231469</v>
      </c>
      <c r="BG27" s="31">
        <f t="shared" si="11"/>
        <v>-464.88350776476017</v>
      </c>
      <c r="BH27" s="31">
        <f t="shared" si="12"/>
        <v>-436.53045262704399</v>
      </c>
      <c r="BI27" s="31">
        <f t="shared" si="13"/>
        <v>-410.49717974904638</v>
      </c>
      <c r="BJ27" s="31">
        <f t="shared" si="14"/>
        <v>-367.94674166802577</v>
      </c>
      <c r="BK27" s="31">
        <f t="shared" si="15"/>
        <v>-379.38228292692241</v>
      </c>
      <c r="BL27" s="31">
        <f t="shared" si="16"/>
        <v>-498.81530385728036</v>
      </c>
      <c r="BM27" s="31">
        <f t="shared" si="17"/>
        <v>-294.5686457700059</v>
      </c>
      <c r="BN27" s="31">
        <f t="shared" si="18"/>
        <v>-168.0000946697993</v>
      </c>
      <c r="BO27" s="31">
        <f t="shared" si="19"/>
        <v>-114.36046380196871</v>
      </c>
      <c r="BP27" s="31">
        <f t="shared" si="20"/>
        <v>-219.24081099067911</v>
      </c>
      <c r="BQ27" s="31">
        <f t="shared" si="20"/>
        <v>-292.82891204273869</v>
      </c>
    </row>
    <row r="28" spans="1:69" x14ac:dyDescent="0.15">
      <c r="A28" s="5" t="s">
        <v>84</v>
      </c>
      <c r="B28" s="11" t="s">
        <v>191</v>
      </c>
      <c r="C28" s="16" t="s">
        <v>37</v>
      </c>
      <c r="D28" t="s">
        <v>30</v>
      </c>
      <c r="E28" s="5" t="s">
        <v>147</v>
      </c>
      <c r="F28" s="5" t="s">
        <v>152</v>
      </c>
      <c r="G28" s="22">
        <v>-7220</v>
      </c>
      <c r="H28" s="22">
        <v>-8480</v>
      </c>
      <c r="I28" s="22">
        <v>-9390</v>
      </c>
      <c r="J28" s="22">
        <v>-10600</v>
      </c>
      <c r="K28" s="22">
        <v>-13560</v>
      </c>
      <c r="L28" s="22">
        <v>-14600</v>
      </c>
      <c r="M28" s="22">
        <v>-12710</v>
      </c>
      <c r="N28" s="22">
        <v>-13360</v>
      </c>
      <c r="O28" s="22">
        <v>-18240</v>
      </c>
      <c r="P28" s="22">
        <v>-22290</v>
      </c>
      <c r="Q28" s="22">
        <v>-21410</v>
      </c>
      <c r="R28" s="22">
        <v>-18880</v>
      </c>
      <c r="S28" s="22">
        <v>-15900</v>
      </c>
      <c r="T28" s="22">
        <v>-15500</v>
      </c>
      <c r="U28" s="22">
        <v>-15660</v>
      </c>
      <c r="V28" s="22">
        <v>-13650</v>
      </c>
      <c r="W28" s="22">
        <v>-11320</v>
      </c>
      <c r="X28" s="22">
        <v>-8730</v>
      </c>
      <c r="Y28" s="22">
        <v>-5630</v>
      </c>
      <c r="Z28" s="22">
        <v>-7340</v>
      </c>
      <c r="AA28" s="22">
        <v>-10080</v>
      </c>
      <c r="AB28">
        <f>'Population data'!$B$5</f>
        <v>20046003</v>
      </c>
      <c r="AC28">
        <f>'Population data'!$B$9</f>
        <v>20311543</v>
      </c>
      <c r="AD28">
        <f>'Population data'!$B$13</f>
        <v>20627547</v>
      </c>
      <c r="AE28">
        <f>'Population data'!$B$17</f>
        <v>21016121</v>
      </c>
      <c r="AF28">
        <f>'Population data'!$B$21</f>
        <v>21475625</v>
      </c>
      <c r="AG28">
        <f>'Population data'!$B$25</f>
        <v>21865623</v>
      </c>
      <c r="AH28">
        <f>'Population data'!$B$29</f>
        <v>22172469</v>
      </c>
      <c r="AI28">
        <f>'Population data'!$B$33</f>
        <v>22522197</v>
      </c>
      <c r="AJ28">
        <f>'Population data'!$B$37</f>
        <v>22928023</v>
      </c>
      <c r="AK28">
        <f>'Population data'!$B$41</f>
        <v>23297777</v>
      </c>
      <c r="AL28">
        <f>'Population data'!$B$45</f>
        <v>23640331</v>
      </c>
      <c r="AM28">
        <f>'Population data'!$B$49</f>
        <v>23984581</v>
      </c>
      <c r="AN28">
        <f>'Population data'!$B$53</f>
        <v>24385064</v>
      </c>
      <c r="AO28">
        <f>'Population data'!$B$57</f>
        <v>24759018</v>
      </c>
      <c r="AP28">
        <f>'Population data'!$B$61</f>
        <v>25146140</v>
      </c>
      <c r="AQ28">
        <f>'Population data'!$B$65</f>
        <v>25520468</v>
      </c>
      <c r="AR28">
        <f>'Population data'!$B$69</f>
        <v>25630698</v>
      </c>
      <c r="AS28">
        <f>'Population data'!$B$73</f>
        <v>25773795</v>
      </c>
      <c r="AT28">
        <f>'Population data'!$B$77</f>
        <v>26320285</v>
      </c>
      <c r="AU28">
        <f>'Population data'!$B$81</f>
        <v>26956660</v>
      </c>
      <c r="AV28">
        <f>'Population data'!$B$85</f>
        <v>27388006</v>
      </c>
      <c r="AW28" s="31">
        <f t="shared" si="1"/>
        <v>-360.17155140603342</v>
      </c>
      <c r="AX28" s="31">
        <f t="shared" si="2"/>
        <v>-417.49659294717299</v>
      </c>
      <c r="AY28" s="31">
        <f t="shared" si="3"/>
        <v>-455.21651217180596</v>
      </c>
      <c r="AZ28" s="31">
        <f t="shared" si="4"/>
        <v>-504.37471310714284</v>
      </c>
      <c r="BA28" s="31">
        <f t="shared" si="5"/>
        <v>-631.41352114315646</v>
      </c>
      <c r="BB28" s="31">
        <f t="shared" si="6"/>
        <v>-667.7147959607646</v>
      </c>
      <c r="BC28" s="31">
        <f t="shared" si="7"/>
        <v>-573.2334094141703</v>
      </c>
      <c r="BD28" s="31">
        <f t="shared" si="8"/>
        <v>-593.1925735309037</v>
      </c>
      <c r="BE28" s="31">
        <f t="shared" si="9"/>
        <v>-795.5330470490195</v>
      </c>
      <c r="BF28" s="31">
        <f t="shared" si="10"/>
        <v>-956.74364124954923</v>
      </c>
      <c r="BG28" s="31">
        <f t="shared" si="11"/>
        <v>-905.65567800213967</v>
      </c>
      <c r="BH28" s="31">
        <f t="shared" si="12"/>
        <v>-787.1723921297604</v>
      </c>
      <c r="BI28" s="31">
        <f t="shared" si="13"/>
        <v>-652.03847732366</v>
      </c>
      <c r="BJ28" s="31">
        <f t="shared" si="14"/>
        <v>-626.03452204768371</v>
      </c>
      <c r="BK28" s="31">
        <f t="shared" si="15"/>
        <v>-622.75959650268396</v>
      </c>
      <c r="BL28" s="31">
        <f t="shared" si="16"/>
        <v>-534.86479950132571</v>
      </c>
      <c r="BM28" s="31">
        <f t="shared" si="17"/>
        <v>-441.65789008165132</v>
      </c>
      <c r="BN28" s="31">
        <f t="shared" si="18"/>
        <v>-338.71612620493022</v>
      </c>
      <c r="BO28" s="31">
        <f t="shared" si="19"/>
        <v>-213.90345887212086</v>
      </c>
      <c r="BP28" s="31">
        <f t="shared" si="20"/>
        <v>-272.28892600196019</v>
      </c>
      <c r="BQ28" s="31">
        <f t="shared" si="20"/>
        <v>-368.044318377906</v>
      </c>
    </row>
    <row r="29" spans="1:69" x14ac:dyDescent="0.15">
      <c r="A29" s="5" t="s">
        <v>84</v>
      </c>
      <c r="B29" s="11" t="s">
        <v>191</v>
      </c>
      <c r="C29" s="16" t="s">
        <v>37</v>
      </c>
      <c r="D29" t="s">
        <v>31</v>
      </c>
      <c r="E29" s="5" t="s">
        <v>147</v>
      </c>
      <c r="F29" s="5" t="s">
        <v>31</v>
      </c>
      <c r="G29" s="22">
        <v>-3530</v>
      </c>
      <c r="H29" s="22">
        <v>-2840</v>
      </c>
      <c r="I29" s="22">
        <v>-4650</v>
      </c>
      <c r="J29" s="22">
        <v>-7770</v>
      </c>
      <c r="K29" s="22">
        <v>-10480</v>
      </c>
      <c r="L29" s="22">
        <v>-15030</v>
      </c>
      <c r="M29" s="22">
        <v>-15560</v>
      </c>
      <c r="N29" s="22">
        <v>-15720</v>
      </c>
      <c r="O29" s="22">
        <v>-20850</v>
      </c>
      <c r="P29" s="22">
        <v>-26970</v>
      </c>
      <c r="Q29" s="22">
        <v>-28510</v>
      </c>
      <c r="R29" s="22">
        <v>-27470</v>
      </c>
      <c r="S29" s="22">
        <v>-25960</v>
      </c>
      <c r="T29" s="22">
        <v>-22500</v>
      </c>
      <c r="U29" s="22">
        <v>-25080</v>
      </c>
      <c r="V29" s="22">
        <v>-25520</v>
      </c>
      <c r="W29" s="22">
        <v>-7820</v>
      </c>
      <c r="X29" s="22">
        <v>-4580</v>
      </c>
      <c r="Y29" s="22">
        <v>-2960</v>
      </c>
      <c r="Z29" s="22">
        <v>-11680</v>
      </c>
      <c r="AA29" s="22">
        <v>-24950</v>
      </c>
      <c r="AB29">
        <f>'Population data'!$B$5</f>
        <v>20046003</v>
      </c>
      <c r="AC29">
        <f>'Population data'!$B$9</f>
        <v>20311543</v>
      </c>
      <c r="AD29">
        <f>'Population data'!$B$13</f>
        <v>20627547</v>
      </c>
      <c r="AE29">
        <f>'Population data'!$B$17</f>
        <v>21016121</v>
      </c>
      <c r="AF29">
        <f>'Population data'!$B$21</f>
        <v>21475625</v>
      </c>
      <c r="AG29">
        <f>'Population data'!$B$25</f>
        <v>21865623</v>
      </c>
      <c r="AH29">
        <f>'Population data'!$B$29</f>
        <v>22172469</v>
      </c>
      <c r="AI29">
        <f>'Population data'!$B$33</f>
        <v>22522197</v>
      </c>
      <c r="AJ29">
        <f>'Population data'!$B$37</f>
        <v>22928023</v>
      </c>
      <c r="AK29">
        <f>'Population data'!$B$41</f>
        <v>23297777</v>
      </c>
      <c r="AL29">
        <f>'Population data'!$B$45</f>
        <v>23640331</v>
      </c>
      <c r="AM29">
        <f>'Population data'!$B$49</f>
        <v>23984581</v>
      </c>
      <c r="AN29">
        <f>'Population data'!$B$53</f>
        <v>24385064</v>
      </c>
      <c r="AO29">
        <f>'Population data'!$B$57</f>
        <v>24759018</v>
      </c>
      <c r="AP29">
        <f>'Population data'!$B$61</f>
        <v>25146140</v>
      </c>
      <c r="AQ29">
        <f>'Population data'!$B$65</f>
        <v>25520468</v>
      </c>
      <c r="AR29">
        <f>'Population data'!$B$69</f>
        <v>25630698</v>
      </c>
      <c r="AS29">
        <f>'Population data'!$B$73</f>
        <v>25773795</v>
      </c>
      <c r="AT29">
        <f>'Population data'!$B$77</f>
        <v>26320285</v>
      </c>
      <c r="AU29">
        <f>'Population data'!$B$81</f>
        <v>26956660</v>
      </c>
      <c r="AV29">
        <f>'Population data'!$B$85</f>
        <v>27388006</v>
      </c>
      <c r="AW29" s="31">
        <f t="shared" si="1"/>
        <v>-176.09495518882241</v>
      </c>
      <c r="AX29" s="31">
        <f t="shared" si="2"/>
        <v>-139.8219721662702</v>
      </c>
      <c r="AY29" s="31">
        <f t="shared" si="3"/>
        <v>-225.42670730552692</v>
      </c>
      <c r="AZ29" s="31">
        <f t="shared" si="4"/>
        <v>-369.7161812115566</v>
      </c>
      <c r="BA29" s="31">
        <f t="shared" si="5"/>
        <v>-487.99511073600888</v>
      </c>
      <c r="BB29" s="31">
        <f t="shared" si="6"/>
        <v>-687.38036871851307</v>
      </c>
      <c r="BC29" s="31">
        <f t="shared" si="7"/>
        <v>-701.77119201294181</v>
      </c>
      <c r="BD29" s="31">
        <f t="shared" si="8"/>
        <v>-697.97808801690178</v>
      </c>
      <c r="BE29" s="31">
        <f t="shared" si="9"/>
        <v>-909.36754555767845</v>
      </c>
      <c r="BF29" s="31">
        <f t="shared" si="10"/>
        <v>-1157.6211756168841</v>
      </c>
      <c r="BG29" s="31">
        <f t="shared" si="11"/>
        <v>-1205.9898822905652</v>
      </c>
      <c r="BH29" s="31">
        <f t="shared" si="12"/>
        <v>-1145.3191531676121</v>
      </c>
      <c r="BI29" s="31">
        <f t="shared" si="13"/>
        <v>-1064.5860925359884</v>
      </c>
      <c r="BJ29" s="31">
        <f t="shared" si="14"/>
        <v>-908.75979006921841</v>
      </c>
      <c r="BK29" s="31">
        <f t="shared" si="15"/>
        <v>-997.36977524184636</v>
      </c>
      <c r="BL29" s="31">
        <f t="shared" si="16"/>
        <v>-999.98166177830274</v>
      </c>
      <c r="BM29" s="31">
        <f t="shared" si="17"/>
        <v>-305.10288873131742</v>
      </c>
      <c r="BN29" s="31">
        <f t="shared" si="18"/>
        <v>-177.69986918884084</v>
      </c>
      <c r="BO29" s="31">
        <f t="shared" si="19"/>
        <v>-112.46078832353068</v>
      </c>
      <c r="BP29" s="31">
        <f t="shared" si="20"/>
        <v>-433.28810023200202</v>
      </c>
      <c r="BQ29" s="31">
        <f t="shared" si="20"/>
        <v>-910.98271265166215</v>
      </c>
    </row>
    <row r="30" spans="1:69" x14ac:dyDescent="0.15">
      <c r="A30" s="5" t="s">
        <v>84</v>
      </c>
      <c r="B30" s="11" t="s">
        <v>191</v>
      </c>
      <c r="C30" s="16" t="s">
        <v>37</v>
      </c>
      <c r="D30" t="s">
        <v>32</v>
      </c>
      <c r="E30" s="5" t="s">
        <v>147</v>
      </c>
      <c r="F30" s="5" t="s">
        <v>156</v>
      </c>
      <c r="G30" s="23">
        <v>-14320</v>
      </c>
      <c r="H30" s="23">
        <v>-15510</v>
      </c>
      <c r="I30" s="23">
        <v>-11740</v>
      </c>
      <c r="J30" s="23">
        <v>-21040</v>
      </c>
      <c r="K30" s="23">
        <v>-20850</v>
      </c>
      <c r="L30" s="23">
        <v>-16250</v>
      </c>
      <c r="M30" s="23">
        <v>-16420</v>
      </c>
      <c r="N30" s="23">
        <v>-13870</v>
      </c>
      <c r="O30" s="23">
        <v>-15030</v>
      </c>
      <c r="P30" s="23">
        <v>-12230</v>
      </c>
      <c r="Q30" s="23">
        <v>-12200</v>
      </c>
      <c r="R30" s="23">
        <v>-16460</v>
      </c>
      <c r="S30" s="23">
        <v>-18470</v>
      </c>
      <c r="T30" s="23">
        <v>-20830</v>
      </c>
      <c r="U30" s="23">
        <v>-27310</v>
      </c>
      <c r="V30" s="23">
        <v>-16880</v>
      </c>
      <c r="W30" s="23">
        <v>-15020</v>
      </c>
      <c r="X30" s="23">
        <v>-17100</v>
      </c>
      <c r="Y30" s="23">
        <v>-18400</v>
      </c>
      <c r="Z30" s="23">
        <v>-17190</v>
      </c>
      <c r="AA30" s="23">
        <v>-18340</v>
      </c>
      <c r="AB30">
        <f>'Population data'!$B$5</f>
        <v>20046003</v>
      </c>
      <c r="AC30">
        <f>'Population data'!$B$9</f>
        <v>20311543</v>
      </c>
      <c r="AD30">
        <f>'Population data'!$B$13</f>
        <v>20627547</v>
      </c>
      <c r="AE30">
        <f>'Population data'!$B$17</f>
        <v>21016121</v>
      </c>
      <c r="AF30">
        <f>'Population data'!$B$21</f>
        <v>21475625</v>
      </c>
      <c r="AG30">
        <f>'Population data'!$B$25</f>
        <v>21865623</v>
      </c>
      <c r="AH30">
        <f>'Population data'!$B$29</f>
        <v>22172469</v>
      </c>
      <c r="AI30">
        <f>'Population data'!$B$33</f>
        <v>22522197</v>
      </c>
      <c r="AJ30">
        <f>'Population data'!$B$37</f>
        <v>22928023</v>
      </c>
      <c r="AK30">
        <f>'Population data'!$B$41</f>
        <v>23297777</v>
      </c>
      <c r="AL30">
        <f>'Population data'!$B$45</f>
        <v>23640331</v>
      </c>
      <c r="AM30">
        <f>'Population data'!$B$49</f>
        <v>23984581</v>
      </c>
      <c r="AN30">
        <f>'Population data'!$B$53</f>
        <v>24385064</v>
      </c>
      <c r="AO30">
        <f>'Population data'!$B$57</f>
        <v>24759018</v>
      </c>
      <c r="AP30">
        <f>'Population data'!$B$61</f>
        <v>25146140</v>
      </c>
      <c r="AQ30">
        <f>'Population data'!$B$65</f>
        <v>25520468</v>
      </c>
      <c r="AR30">
        <f>'Population data'!$B$69</f>
        <v>25630698</v>
      </c>
      <c r="AS30">
        <f>'Population data'!$B$73</f>
        <v>25773795</v>
      </c>
      <c r="AT30">
        <f>'Population data'!$B$77</f>
        <v>26320285</v>
      </c>
      <c r="AU30">
        <f>'Population data'!$B$81</f>
        <v>26956660</v>
      </c>
      <c r="AV30">
        <f>'Population data'!$B$85</f>
        <v>27388006</v>
      </c>
      <c r="AW30" s="31">
        <f t="shared" si="1"/>
        <v>-714.35687204077544</v>
      </c>
      <c r="AX30" s="31">
        <f t="shared" si="2"/>
        <v>-763.60520714748259</v>
      </c>
      <c r="AY30" s="31">
        <f t="shared" si="3"/>
        <v>-569.1418373692228</v>
      </c>
      <c r="AZ30" s="31">
        <f t="shared" si="4"/>
        <v>-1001.1362229975741</v>
      </c>
      <c r="BA30" s="31">
        <f t="shared" si="5"/>
        <v>-970.86813538604815</v>
      </c>
      <c r="BB30" s="31">
        <f t="shared" si="6"/>
        <v>-743.17571468235781</v>
      </c>
      <c r="BC30" s="31">
        <f t="shared" si="7"/>
        <v>-740.55803167432543</v>
      </c>
      <c r="BD30" s="31">
        <f t="shared" si="8"/>
        <v>-615.83690081389489</v>
      </c>
      <c r="BE30" s="31">
        <f t="shared" si="9"/>
        <v>-655.52969830848474</v>
      </c>
      <c r="BF30" s="31">
        <f t="shared" si="10"/>
        <v>-524.94278745993654</v>
      </c>
      <c r="BG30" s="31">
        <f t="shared" si="11"/>
        <v>-516.06722427025238</v>
      </c>
      <c r="BH30" s="31">
        <f t="shared" si="12"/>
        <v>-686.27423593516187</v>
      </c>
      <c r="BI30" s="31">
        <f t="shared" si="13"/>
        <v>-757.43086013635241</v>
      </c>
      <c r="BJ30" s="31">
        <f t="shared" si="14"/>
        <v>-841.30961898408088</v>
      </c>
      <c r="BK30" s="31">
        <f t="shared" si="15"/>
        <v>-1086.0513780643869</v>
      </c>
      <c r="BL30" s="31">
        <f t="shared" si="16"/>
        <v>-661.42987659944163</v>
      </c>
      <c r="BM30" s="31">
        <f t="shared" si="17"/>
        <v>-586.01603436629</v>
      </c>
      <c r="BN30" s="31">
        <f t="shared" si="18"/>
        <v>-663.46457710244067</v>
      </c>
      <c r="BO30" s="31">
        <f t="shared" si="19"/>
        <v>-699.08057606519083</v>
      </c>
      <c r="BP30" s="31">
        <f t="shared" si="20"/>
        <v>-637.69027765309204</v>
      </c>
      <c r="BQ30" s="31">
        <f t="shared" si="20"/>
        <v>-669.63619038202341</v>
      </c>
    </row>
    <row r="31" spans="1:69" x14ac:dyDescent="0.15">
      <c r="A31" s="5" t="s">
        <v>84</v>
      </c>
      <c r="B31" s="11" t="s">
        <v>191</v>
      </c>
      <c r="C31" s="16" t="s">
        <v>37</v>
      </c>
      <c r="D31" t="s">
        <v>33</v>
      </c>
      <c r="E31" s="5" t="s">
        <v>147</v>
      </c>
      <c r="F31" s="5" t="s">
        <v>154</v>
      </c>
      <c r="G31" s="22">
        <v>-13210</v>
      </c>
      <c r="H31" s="22">
        <v>-11930</v>
      </c>
      <c r="I31" s="22">
        <v>-11230</v>
      </c>
      <c r="J31" s="22">
        <v>-11800</v>
      </c>
      <c r="K31" s="22">
        <v>-14370</v>
      </c>
      <c r="L31" s="22">
        <v>-17310</v>
      </c>
      <c r="M31" s="22">
        <v>-19400</v>
      </c>
      <c r="N31" s="22">
        <v>-19070</v>
      </c>
      <c r="O31" s="22">
        <v>-19960</v>
      </c>
      <c r="P31" s="22">
        <v>-22130</v>
      </c>
      <c r="Q31" s="22">
        <v>-20900</v>
      </c>
      <c r="R31" s="22">
        <v>-22370</v>
      </c>
      <c r="S31" s="22">
        <v>-24080</v>
      </c>
      <c r="T31" s="22">
        <v>-29310</v>
      </c>
      <c r="U31" s="22">
        <v>-33040</v>
      </c>
      <c r="V31" s="22">
        <v>-39870</v>
      </c>
      <c r="W31" s="22">
        <v>-50180</v>
      </c>
      <c r="X31" s="22">
        <v>-42180</v>
      </c>
      <c r="Y31" s="22">
        <v>-31850</v>
      </c>
      <c r="Z31" s="22">
        <v>-44530</v>
      </c>
      <c r="AA31" s="22">
        <v>-45920</v>
      </c>
      <c r="AB31">
        <f>'Population data'!$B$5</f>
        <v>20046003</v>
      </c>
      <c r="AC31">
        <f>'Population data'!$B$9</f>
        <v>20311543</v>
      </c>
      <c r="AD31">
        <f>'Population data'!$B$13</f>
        <v>20627547</v>
      </c>
      <c r="AE31">
        <f>'Population data'!$B$17</f>
        <v>21016121</v>
      </c>
      <c r="AF31">
        <f>'Population data'!$B$21</f>
        <v>21475625</v>
      </c>
      <c r="AG31">
        <f>'Population data'!$B$25</f>
        <v>21865623</v>
      </c>
      <c r="AH31">
        <f>'Population data'!$B$29</f>
        <v>22172469</v>
      </c>
      <c r="AI31">
        <f>'Population data'!$B$33</f>
        <v>22522197</v>
      </c>
      <c r="AJ31">
        <f>'Population data'!$B$37</f>
        <v>22928023</v>
      </c>
      <c r="AK31">
        <f>'Population data'!$B$41</f>
        <v>23297777</v>
      </c>
      <c r="AL31">
        <f>'Population data'!$B$45</f>
        <v>23640331</v>
      </c>
      <c r="AM31">
        <f>'Population data'!$B$49</f>
        <v>23984581</v>
      </c>
      <c r="AN31">
        <f>'Population data'!$B$53</f>
        <v>24385064</v>
      </c>
      <c r="AO31">
        <f>'Population data'!$B$57</f>
        <v>24759018</v>
      </c>
      <c r="AP31">
        <f>'Population data'!$B$61</f>
        <v>25146140</v>
      </c>
      <c r="AQ31">
        <f>'Population data'!$B$65</f>
        <v>25520468</v>
      </c>
      <c r="AR31">
        <f>'Population data'!$B$69</f>
        <v>25630698</v>
      </c>
      <c r="AS31">
        <f>'Population data'!$B$73</f>
        <v>25773795</v>
      </c>
      <c r="AT31">
        <f>'Population data'!$B$77</f>
        <v>26320285</v>
      </c>
      <c r="AU31">
        <f>'Population data'!$B$81</f>
        <v>26956660</v>
      </c>
      <c r="AV31">
        <f>'Population data'!$B$85</f>
        <v>27388006</v>
      </c>
      <c r="AW31" s="31">
        <f t="shared" si="1"/>
        <v>-658.98423740632984</v>
      </c>
      <c r="AX31" s="31">
        <f t="shared" si="2"/>
        <v>-587.35074927591666</v>
      </c>
      <c r="AY31" s="31">
        <f t="shared" si="3"/>
        <v>-544.41761785829408</v>
      </c>
      <c r="AZ31" s="31">
        <f t="shared" si="4"/>
        <v>-561.47373723247972</v>
      </c>
      <c r="BA31" s="31">
        <f t="shared" si="5"/>
        <v>-669.13070050347778</v>
      </c>
      <c r="BB31" s="31">
        <f t="shared" si="6"/>
        <v>-791.65363822471465</v>
      </c>
      <c r="BC31" s="31">
        <f t="shared" si="7"/>
        <v>-874.95894119865488</v>
      </c>
      <c r="BD31" s="31">
        <f t="shared" si="8"/>
        <v>-846.72023781694122</v>
      </c>
      <c r="BE31" s="31">
        <f t="shared" si="9"/>
        <v>-870.55041771372964</v>
      </c>
      <c r="BF31" s="31">
        <f t="shared" si="10"/>
        <v>-949.87603323699079</v>
      </c>
      <c r="BG31" s="31">
        <f t="shared" si="11"/>
        <v>-884.08237600395694</v>
      </c>
      <c r="BH31" s="31">
        <f t="shared" si="12"/>
        <v>-932.68254300544174</v>
      </c>
      <c r="BI31" s="31">
        <f t="shared" si="13"/>
        <v>-987.48971911658703</v>
      </c>
      <c r="BJ31" s="31">
        <f t="shared" si="14"/>
        <v>-1183.8110865301685</v>
      </c>
      <c r="BK31" s="31">
        <f t="shared" si="15"/>
        <v>-1313.9193530299283</v>
      </c>
      <c r="BL31" s="31">
        <f t="shared" si="16"/>
        <v>-1562.2754253566197</v>
      </c>
      <c r="BM31" s="31">
        <f t="shared" si="17"/>
        <v>-1957.8085622170724</v>
      </c>
      <c r="BN31" s="31">
        <f t="shared" si="18"/>
        <v>-1636.5459568526871</v>
      </c>
      <c r="BO31" s="31">
        <f t="shared" si="19"/>
        <v>-1210.0932797650178</v>
      </c>
      <c r="BP31" s="31">
        <f t="shared" si="20"/>
        <v>-1651.9108821345078</v>
      </c>
      <c r="BQ31" s="31">
        <f t="shared" si="20"/>
        <v>-1676.6463392771275</v>
      </c>
    </row>
    <row r="32" spans="1:69" x14ac:dyDescent="0.15">
      <c r="A32" s="5" t="s">
        <v>84</v>
      </c>
      <c r="B32" s="11" t="s">
        <v>191</v>
      </c>
      <c r="C32" s="4" t="s">
        <v>34</v>
      </c>
      <c r="D32" s="4" t="s">
        <v>150</v>
      </c>
      <c r="E32" s="4" t="s">
        <v>150</v>
      </c>
      <c r="F32" s="5" t="s">
        <v>150</v>
      </c>
      <c r="G32" s="22">
        <v>-59520</v>
      </c>
      <c r="H32" s="22">
        <v>-64830</v>
      </c>
      <c r="I32" s="22">
        <v>-62480</v>
      </c>
      <c r="J32" s="22">
        <v>-77230</v>
      </c>
      <c r="K32" s="22">
        <v>-89960</v>
      </c>
      <c r="L32" s="22">
        <v>-104960</v>
      </c>
      <c r="M32" s="22">
        <v>-114430</v>
      </c>
      <c r="N32" s="22">
        <v>-109580</v>
      </c>
      <c r="O32" s="22">
        <v>-119030</v>
      </c>
      <c r="P32" s="22">
        <v>-127760</v>
      </c>
      <c r="Q32" s="22">
        <v>-128060</v>
      </c>
      <c r="R32" s="22">
        <v>-129280</v>
      </c>
      <c r="S32" s="22">
        <v>-131220</v>
      </c>
      <c r="T32" s="22">
        <v>-143550</v>
      </c>
      <c r="U32" s="22">
        <v>-168530</v>
      </c>
      <c r="V32" s="22">
        <v>-196830</v>
      </c>
      <c r="W32" s="22">
        <v>-146530</v>
      </c>
      <c r="X32" s="22">
        <v>-99450</v>
      </c>
      <c r="Y32" s="22">
        <v>-74330</v>
      </c>
      <c r="Z32" s="22">
        <v>-113560</v>
      </c>
      <c r="AA32" s="22">
        <v>-147930</v>
      </c>
      <c r="AB32">
        <f>'Population data'!$B$5</f>
        <v>20046003</v>
      </c>
      <c r="AC32">
        <f>'Population data'!$B$9</f>
        <v>20311543</v>
      </c>
      <c r="AD32">
        <f>'Population data'!$B$13</f>
        <v>20627547</v>
      </c>
      <c r="AE32">
        <f>'Population data'!$B$17</f>
        <v>21016121</v>
      </c>
      <c r="AF32">
        <f>'Population data'!$B$21</f>
        <v>21475625</v>
      </c>
      <c r="AG32">
        <f>'Population data'!$B$25</f>
        <v>21865623</v>
      </c>
      <c r="AH32">
        <f>'Population data'!$B$29</f>
        <v>22172469</v>
      </c>
      <c r="AI32">
        <f>'Population data'!$B$33</f>
        <v>22522197</v>
      </c>
      <c r="AJ32">
        <f>'Population data'!$B$37</f>
        <v>22928023</v>
      </c>
      <c r="AK32">
        <f>'Population data'!$B$41</f>
        <v>23297777</v>
      </c>
      <c r="AL32">
        <f>'Population data'!$B$45</f>
        <v>23640331</v>
      </c>
      <c r="AM32">
        <f>'Population data'!$B$49</f>
        <v>23984581</v>
      </c>
      <c r="AN32">
        <f>'Population data'!$B$53</f>
        <v>24385064</v>
      </c>
      <c r="AO32">
        <f>'Population data'!$B$57</f>
        <v>24759018</v>
      </c>
      <c r="AP32">
        <f>'Population data'!$B$61</f>
        <v>25146140</v>
      </c>
      <c r="AQ32">
        <f>'Population data'!$B$65</f>
        <v>25520468</v>
      </c>
      <c r="AR32">
        <f>'Population data'!$B$69</f>
        <v>25630698</v>
      </c>
      <c r="AS32">
        <f>'Population data'!$B$73</f>
        <v>25773795</v>
      </c>
      <c r="AT32">
        <f>'Population data'!$B$77</f>
        <v>26320285</v>
      </c>
      <c r="AU32">
        <f>'Population data'!$B$81</f>
        <v>26956660</v>
      </c>
      <c r="AV32">
        <f>'Population data'!$B$85</f>
        <v>27388006</v>
      </c>
      <c r="AW32" s="31">
        <f t="shared" si="1"/>
        <v>-2969.1704625605412</v>
      </c>
      <c r="AX32" s="31">
        <f t="shared" si="2"/>
        <v>-3191.7811463166536</v>
      </c>
      <c r="AY32" s="31">
        <f t="shared" si="3"/>
        <v>-3028.9592843977039</v>
      </c>
      <c r="AZ32" s="31">
        <f t="shared" si="4"/>
        <v>-3674.7980276664757</v>
      </c>
      <c r="BA32" s="31">
        <f t="shared" si="5"/>
        <v>-4188.9351299438313</v>
      </c>
      <c r="BB32" s="31">
        <f t="shared" si="6"/>
        <v>-4800.2291084960161</v>
      </c>
      <c r="BC32" s="31">
        <f t="shared" si="7"/>
        <v>-5160.9047237815512</v>
      </c>
      <c r="BD32" s="31">
        <f t="shared" si="8"/>
        <v>-4865.4223209218881</v>
      </c>
      <c r="BE32" s="31">
        <f t="shared" si="9"/>
        <v>-5191.4637385002625</v>
      </c>
      <c r="BF32" s="31">
        <f t="shared" si="10"/>
        <v>-5483.7849980279234</v>
      </c>
      <c r="BG32" s="31">
        <f t="shared" si="11"/>
        <v>-5417.0138311515184</v>
      </c>
      <c r="BH32" s="31">
        <f t="shared" si="12"/>
        <v>-5390.1296003461557</v>
      </c>
      <c r="BI32" s="31">
        <f t="shared" si="13"/>
        <v>-5381.1628298371497</v>
      </c>
      <c r="BJ32" s="31">
        <f t="shared" si="14"/>
        <v>-5797.887460641613</v>
      </c>
      <c r="BK32" s="31">
        <f t="shared" si="15"/>
        <v>-6702.0226563599817</v>
      </c>
      <c r="BL32" s="31">
        <f t="shared" si="16"/>
        <v>-7712.6328561059308</v>
      </c>
      <c r="BM32" s="31">
        <f t="shared" si="17"/>
        <v>-5716.9726708184071</v>
      </c>
      <c r="BN32" s="31">
        <f t="shared" si="18"/>
        <v>-3858.5703036747209</v>
      </c>
      <c r="BO32" s="31">
        <f t="shared" si="19"/>
        <v>-2824.0575662459582</v>
      </c>
      <c r="BP32" s="31">
        <f t="shared" si="20"/>
        <v>-4212.6880704063487</v>
      </c>
      <c r="BQ32" s="31">
        <f t="shared" si="20"/>
        <v>-5401.2694461948049</v>
      </c>
    </row>
    <row r="33" spans="1:69" x14ac:dyDescent="0.15">
      <c r="A33" s="5" t="s">
        <v>84</v>
      </c>
      <c r="B33" s="11" t="s">
        <v>191</v>
      </c>
      <c r="C33" s="5" t="s">
        <v>55</v>
      </c>
      <c r="D33" s="5" t="s">
        <v>55</v>
      </c>
      <c r="E33" s="5" t="s">
        <v>148</v>
      </c>
      <c r="F33" s="5" t="s">
        <v>148</v>
      </c>
      <c r="G33" s="23">
        <v>-16920</v>
      </c>
      <c r="H33" s="23">
        <v>-16080</v>
      </c>
      <c r="I33" s="23">
        <v>-15470</v>
      </c>
      <c r="J33" s="23">
        <v>-15410</v>
      </c>
      <c r="K33" s="23">
        <v>-16930</v>
      </c>
      <c r="L33" s="23">
        <v>-17990</v>
      </c>
      <c r="M33" s="23">
        <v>-16810</v>
      </c>
      <c r="N33" s="23">
        <v>-16380</v>
      </c>
      <c r="O33" s="23">
        <v>-20060</v>
      </c>
      <c r="P33" s="23">
        <v>-25300</v>
      </c>
      <c r="Q33" s="23">
        <v>-27080</v>
      </c>
      <c r="R33" s="23">
        <v>-27640</v>
      </c>
      <c r="S33" s="23">
        <v>-25600</v>
      </c>
      <c r="T33" s="23">
        <v>-22910</v>
      </c>
      <c r="U33" s="23">
        <v>-22410</v>
      </c>
      <c r="V33" s="23">
        <v>-20850</v>
      </c>
      <c r="W33" s="23">
        <v>-19050</v>
      </c>
      <c r="X33" s="23">
        <v>-15230</v>
      </c>
      <c r="Y33" s="23">
        <v>-16390</v>
      </c>
      <c r="Z33" s="23">
        <v>-14280</v>
      </c>
      <c r="AA33" s="23">
        <v>-14730</v>
      </c>
      <c r="AB33">
        <f>'Population data'!$B$5</f>
        <v>20046003</v>
      </c>
      <c r="AC33">
        <f>'Population data'!$B$9</f>
        <v>20311543</v>
      </c>
      <c r="AD33">
        <f>'Population data'!$B$13</f>
        <v>20627547</v>
      </c>
      <c r="AE33">
        <f>'Population data'!$B$17</f>
        <v>21016121</v>
      </c>
      <c r="AF33">
        <f>'Population data'!$B$21</f>
        <v>21475625</v>
      </c>
      <c r="AG33">
        <f>'Population data'!$B$25</f>
        <v>21865623</v>
      </c>
      <c r="AH33">
        <f>'Population data'!$B$29</f>
        <v>22172469</v>
      </c>
      <c r="AI33">
        <f>'Population data'!$B$33</f>
        <v>22522197</v>
      </c>
      <c r="AJ33">
        <f>'Population data'!$B$37</f>
        <v>22928023</v>
      </c>
      <c r="AK33">
        <f>'Population data'!$B$41</f>
        <v>23297777</v>
      </c>
      <c r="AL33">
        <f>'Population data'!$B$45</f>
        <v>23640331</v>
      </c>
      <c r="AM33">
        <f>'Population data'!$B$49</f>
        <v>23984581</v>
      </c>
      <c r="AN33">
        <f>'Population data'!$B$53</f>
        <v>24385064</v>
      </c>
      <c r="AO33">
        <f>'Population data'!$B$57</f>
        <v>24759018</v>
      </c>
      <c r="AP33">
        <f>'Population data'!$B$61</f>
        <v>25146140</v>
      </c>
      <c r="AQ33">
        <f>'Population data'!$B$65</f>
        <v>25520468</v>
      </c>
      <c r="AR33">
        <f>'Population data'!$B$69</f>
        <v>25630698</v>
      </c>
      <c r="AS33">
        <f>'Population data'!$B$73</f>
        <v>25773795</v>
      </c>
      <c r="AT33">
        <f>'Population data'!$B$77</f>
        <v>26320285</v>
      </c>
      <c r="AU33">
        <f>'Population data'!$B$81</f>
        <v>26956660</v>
      </c>
      <c r="AV33">
        <f>'Population data'!$B$85</f>
        <v>27388006</v>
      </c>
      <c r="AW33" s="31">
        <f t="shared" si="1"/>
        <v>-844.05853875208936</v>
      </c>
      <c r="AX33" s="31">
        <f t="shared" si="2"/>
        <v>-791.66806775831856</v>
      </c>
      <c r="AY33" s="31">
        <f t="shared" si="3"/>
        <v>-749.96799183150574</v>
      </c>
      <c r="AZ33" s="31">
        <f t="shared" si="4"/>
        <v>-733.24663480953507</v>
      </c>
      <c r="BA33" s="31">
        <f t="shared" si="5"/>
        <v>-788.33561304967839</v>
      </c>
      <c r="BB33" s="31">
        <f t="shared" si="6"/>
        <v>-822.75268351603802</v>
      </c>
      <c r="BC33" s="31">
        <f t="shared" si="7"/>
        <v>-758.14741245099947</v>
      </c>
      <c r="BD33" s="31">
        <f t="shared" si="8"/>
        <v>-727.28251155959606</v>
      </c>
      <c r="BE33" s="31">
        <f t="shared" si="9"/>
        <v>-874.91189275237548</v>
      </c>
      <c r="BF33" s="31">
        <f t="shared" si="10"/>
        <v>-1085.9405169858051</v>
      </c>
      <c r="BG33" s="31">
        <f t="shared" si="11"/>
        <v>-1145.5000355113471</v>
      </c>
      <c r="BH33" s="31">
        <f t="shared" si="12"/>
        <v>-1152.4070401730178</v>
      </c>
      <c r="BI33" s="31">
        <f t="shared" si="13"/>
        <v>-1049.8229572003584</v>
      </c>
      <c r="BJ33" s="31">
        <f t="shared" si="14"/>
        <v>-925.31941291047974</v>
      </c>
      <c r="BK33" s="31">
        <f t="shared" si="15"/>
        <v>-891.19045706418558</v>
      </c>
      <c r="BL33" s="31">
        <f t="shared" si="16"/>
        <v>-816.99128715037671</v>
      </c>
      <c r="BM33" s="31">
        <f t="shared" si="17"/>
        <v>-743.24936449253164</v>
      </c>
      <c r="BN33" s="31">
        <f t="shared" si="18"/>
        <v>-590.91026370000998</v>
      </c>
      <c r="BO33" s="31">
        <f t="shared" si="19"/>
        <v>-622.71362183198244</v>
      </c>
      <c r="BP33" s="31">
        <f t="shared" si="20"/>
        <v>-529.73921843433129</v>
      </c>
      <c r="BQ33" s="31">
        <f t="shared" si="20"/>
        <v>-537.82666762961867</v>
      </c>
    </row>
    <row r="34" spans="1:69" x14ac:dyDescent="0.15">
      <c r="A34" s="5" t="s">
        <v>84</v>
      </c>
      <c r="B34" s="11" t="s">
        <v>191</v>
      </c>
      <c r="C34" s="5" t="s">
        <v>35</v>
      </c>
      <c r="D34" s="5" t="s">
        <v>35</v>
      </c>
      <c r="E34" s="5" t="s">
        <v>149</v>
      </c>
      <c r="F34" s="5" t="s">
        <v>157</v>
      </c>
      <c r="G34" s="22">
        <v>-90480</v>
      </c>
      <c r="H34" s="22">
        <v>-91060</v>
      </c>
      <c r="I34" s="22">
        <v>-92470</v>
      </c>
      <c r="J34" s="22">
        <v>-96020</v>
      </c>
      <c r="K34" s="22">
        <v>-82900</v>
      </c>
      <c r="L34" s="22">
        <v>-83140</v>
      </c>
      <c r="M34" s="22">
        <v>-87670</v>
      </c>
      <c r="N34" s="22">
        <v>-82930</v>
      </c>
      <c r="O34" s="22">
        <v>-85690</v>
      </c>
      <c r="P34" s="22">
        <v>-92180</v>
      </c>
      <c r="Q34" s="22">
        <v>-97570</v>
      </c>
      <c r="R34" s="22">
        <v>-97290</v>
      </c>
      <c r="S34" s="22">
        <v>-92560</v>
      </c>
      <c r="T34" s="22">
        <v>-89770</v>
      </c>
      <c r="U34" s="22">
        <v>-85890</v>
      </c>
      <c r="V34" s="22">
        <v>-60390</v>
      </c>
      <c r="W34" s="22">
        <v>-44010</v>
      </c>
      <c r="X34" s="22">
        <v>-77670</v>
      </c>
      <c r="Y34" s="22">
        <v>-89220</v>
      </c>
      <c r="Z34" s="22">
        <v>-85820</v>
      </c>
      <c r="AA34" s="22">
        <v>-81510</v>
      </c>
      <c r="AB34">
        <f>'Population data'!$B$5</f>
        <v>20046003</v>
      </c>
      <c r="AC34">
        <f>'Population data'!$B$9</f>
        <v>20311543</v>
      </c>
      <c r="AD34">
        <f>'Population data'!$B$13</f>
        <v>20627547</v>
      </c>
      <c r="AE34">
        <f>'Population data'!$B$17</f>
        <v>21016121</v>
      </c>
      <c r="AF34">
        <f>'Population data'!$B$21</f>
        <v>21475625</v>
      </c>
      <c r="AG34">
        <f>'Population data'!$B$25</f>
        <v>21865623</v>
      </c>
      <c r="AH34">
        <f>'Population data'!$B$29</f>
        <v>22172469</v>
      </c>
      <c r="AI34">
        <f>'Population data'!$B$33</f>
        <v>22522197</v>
      </c>
      <c r="AJ34">
        <f>'Population data'!$B$37</f>
        <v>22928023</v>
      </c>
      <c r="AK34">
        <f>'Population data'!$B$41</f>
        <v>23297777</v>
      </c>
      <c r="AL34">
        <f>'Population data'!$B$45</f>
        <v>23640331</v>
      </c>
      <c r="AM34">
        <f>'Population data'!$B$49</f>
        <v>23984581</v>
      </c>
      <c r="AN34">
        <f>'Population data'!$B$53</f>
        <v>24385064</v>
      </c>
      <c r="AO34">
        <f>'Population data'!$B$57</f>
        <v>24759018</v>
      </c>
      <c r="AP34">
        <f>'Population data'!$B$61</f>
        <v>25146140</v>
      </c>
      <c r="AQ34">
        <f>'Population data'!$B$65</f>
        <v>25520468</v>
      </c>
      <c r="AR34">
        <f>'Population data'!$B$69</f>
        <v>25630698</v>
      </c>
      <c r="AS34">
        <f>'Population data'!$B$73</f>
        <v>25773795</v>
      </c>
      <c r="AT34">
        <f>'Population data'!$B$77</f>
        <v>26320285</v>
      </c>
      <c r="AU34">
        <f>'Population data'!$B$81</f>
        <v>26956660</v>
      </c>
      <c r="AV34">
        <f>'Population data'!$B$85</f>
        <v>27388006</v>
      </c>
      <c r="AW34" s="31">
        <f t="shared" si="1"/>
        <v>-4513.6180015537266</v>
      </c>
      <c r="AX34" s="31">
        <f t="shared" si="2"/>
        <v>-4483.1650653030156</v>
      </c>
      <c r="AY34" s="31">
        <f t="shared" si="3"/>
        <v>-4482.8403493638871</v>
      </c>
      <c r="AZ34" s="31">
        <f t="shared" si="4"/>
        <v>-4568.8735804290427</v>
      </c>
      <c r="BA34" s="31">
        <f t="shared" si="5"/>
        <v>-3860.1903320625129</v>
      </c>
      <c r="BB34" s="31">
        <f t="shared" si="6"/>
        <v>-3802.3156257656137</v>
      </c>
      <c r="BC34" s="31">
        <f t="shared" si="7"/>
        <v>-3954.0025966436119</v>
      </c>
      <c r="BD34" s="31">
        <f t="shared" si="8"/>
        <v>-3682.1452187812761</v>
      </c>
      <c r="BE34" s="31">
        <f t="shared" si="9"/>
        <v>-3737.3479606157061</v>
      </c>
      <c r="BF34" s="31">
        <f t="shared" si="10"/>
        <v>-3956.6006662352384</v>
      </c>
      <c r="BG34" s="31">
        <f t="shared" si="11"/>
        <v>-4127.26877639742</v>
      </c>
      <c r="BH34" s="31">
        <f t="shared" si="12"/>
        <v>-4056.3560397406982</v>
      </c>
      <c r="BI34" s="31">
        <f t="shared" si="13"/>
        <v>-3795.7661296275455</v>
      </c>
      <c r="BJ34" s="31">
        <f t="shared" si="14"/>
        <v>-3625.7496157561663</v>
      </c>
      <c r="BK34" s="31">
        <f t="shared" si="15"/>
        <v>-3415.6335723892416</v>
      </c>
      <c r="BL34" s="31">
        <f t="shared" si="16"/>
        <v>-2366.335915156415</v>
      </c>
      <c r="BM34" s="31">
        <f t="shared" si="17"/>
        <v>-1717.0816026937698</v>
      </c>
      <c r="BN34" s="31">
        <f t="shared" si="18"/>
        <v>-3013.5259475758226</v>
      </c>
      <c r="BO34" s="31">
        <f t="shared" si="19"/>
        <v>-3389.7809237247998</v>
      </c>
      <c r="BP34" s="31">
        <f t="shared" si="20"/>
        <v>-3183.628832355344</v>
      </c>
      <c r="BQ34" s="31">
        <f t="shared" si="20"/>
        <v>-2976.1202768832459</v>
      </c>
    </row>
    <row r="35" spans="1:69" x14ac:dyDescent="0.15">
      <c r="A35" s="5" t="s">
        <v>84</v>
      </c>
      <c r="B35" s="11" t="s">
        <v>191</v>
      </c>
      <c r="C35" s="4" t="s">
        <v>54</v>
      </c>
      <c r="D35" s="4" t="s">
        <v>83</v>
      </c>
      <c r="E35" s="4" t="s">
        <v>83</v>
      </c>
      <c r="F35" s="4" t="s">
        <v>83</v>
      </c>
      <c r="G35" s="22">
        <v>-198820</v>
      </c>
      <c r="H35" s="22">
        <v>-204690</v>
      </c>
      <c r="I35" s="22">
        <v>-204640</v>
      </c>
      <c r="J35" s="22">
        <v>-224000</v>
      </c>
      <c r="K35" s="22">
        <v>-219920</v>
      </c>
      <c r="L35" s="22">
        <v>-241870</v>
      </c>
      <c r="M35" s="22">
        <v>-251410</v>
      </c>
      <c r="N35" s="22">
        <v>-235380</v>
      </c>
      <c r="O35" s="22">
        <v>-251760</v>
      </c>
      <c r="P35" s="22">
        <v>-276900</v>
      </c>
      <c r="Q35" s="22">
        <v>-281220</v>
      </c>
      <c r="R35" s="22">
        <v>-283040</v>
      </c>
      <c r="S35" s="22">
        <v>-276800</v>
      </c>
      <c r="T35" s="22">
        <v>-289300</v>
      </c>
      <c r="U35" s="22">
        <v>-309060</v>
      </c>
      <c r="V35" s="22">
        <v>-314160</v>
      </c>
      <c r="W35" s="22">
        <v>-230930</v>
      </c>
      <c r="X35" s="22">
        <v>-216000</v>
      </c>
      <c r="Y35" s="22">
        <v>-200070</v>
      </c>
      <c r="Z35" s="22">
        <v>-232200</v>
      </c>
      <c r="AA35" s="22">
        <v>-262800</v>
      </c>
      <c r="AB35">
        <f>'Population data'!$B$5</f>
        <v>20046003</v>
      </c>
      <c r="AC35">
        <f>'Population data'!$B$9</f>
        <v>20311543</v>
      </c>
      <c r="AD35">
        <f>'Population data'!$B$13</f>
        <v>20627547</v>
      </c>
      <c r="AE35">
        <f>'Population data'!$B$17</f>
        <v>21016121</v>
      </c>
      <c r="AF35">
        <f>'Population data'!$B$21</f>
        <v>21475625</v>
      </c>
      <c r="AG35">
        <f>'Population data'!$B$25</f>
        <v>21865623</v>
      </c>
      <c r="AH35">
        <f>'Population data'!$B$29</f>
        <v>22172469</v>
      </c>
      <c r="AI35">
        <f>'Population data'!$B$33</f>
        <v>22522197</v>
      </c>
      <c r="AJ35">
        <f>'Population data'!$B$37</f>
        <v>22928023</v>
      </c>
      <c r="AK35">
        <f>'Population data'!$B$41</f>
        <v>23297777</v>
      </c>
      <c r="AL35">
        <f>'Population data'!$B$45</f>
        <v>23640331</v>
      </c>
      <c r="AM35">
        <f>'Population data'!$B$49</f>
        <v>23984581</v>
      </c>
      <c r="AN35">
        <f>'Population data'!$B$53</f>
        <v>24385064</v>
      </c>
      <c r="AO35">
        <f>'Population data'!$B$57</f>
        <v>24759018</v>
      </c>
      <c r="AP35">
        <f>'Population data'!$B$61</f>
        <v>25146140</v>
      </c>
      <c r="AQ35">
        <f>'Population data'!$B$65</f>
        <v>25520468</v>
      </c>
      <c r="AR35">
        <f>'Population data'!$B$69</f>
        <v>25630698</v>
      </c>
      <c r="AS35">
        <f>'Population data'!$B$73</f>
        <v>25773795</v>
      </c>
      <c r="AT35">
        <f>'Population data'!$B$77</f>
        <v>26320285</v>
      </c>
      <c r="AU35">
        <f>'Population data'!$B$81</f>
        <v>26956660</v>
      </c>
      <c r="AV35">
        <f>'Population data'!$B$85</f>
        <v>27388006</v>
      </c>
      <c r="AW35" s="31">
        <f t="shared" si="1"/>
        <v>-9918.1866829013252</v>
      </c>
      <c r="AX35" s="31">
        <f t="shared" si="2"/>
        <v>-10077.52094461755</v>
      </c>
      <c r="AY35" s="31">
        <f t="shared" si="3"/>
        <v>-9920.71427591463</v>
      </c>
      <c r="AZ35" s="31">
        <f t="shared" si="4"/>
        <v>-10658.484503396227</v>
      </c>
      <c r="BA35" s="31">
        <f t="shared" si="5"/>
        <v>-10240.447018422048</v>
      </c>
      <c r="BB35" s="31">
        <f t="shared" si="6"/>
        <v>-11061.656006782885</v>
      </c>
      <c r="BC35" s="31">
        <f t="shared" si="7"/>
        <v>-11338.836464265662</v>
      </c>
      <c r="BD35" s="31">
        <f t="shared" si="8"/>
        <v>-10451.023050726357</v>
      </c>
      <c r="BE35" s="31">
        <f t="shared" si="9"/>
        <v>-10980.449557295018</v>
      </c>
      <c r="BF35" s="31">
        <f t="shared" si="10"/>
        <v>-11885.25411673397</v>
      </c>
      <c r="BG35" s="31">
        <f t="shared" si="11"/>
        <v>-11895.772525350851</v>
      </c>
      <c r="BH35" s="31">
        <f t="shared" si="12"/>
        <v>-11800.914929470729</v>
      </c>
      <c r="BI35" s="31">
        <f t="shared" si="13"/>
        <v>-11351.210724728875</v>
      </c>
      <c r="BJ35" s="31">
        <f t="shared" si="14"/>
        <v>-11684.631434089995</v>
      </c>
      <c r="BK35" s="31">
        <f t="shared" si="15"/>
        <v>-12290.554335575956</v>
      </c>
      <c r="BL35" s="31">
        <f t="shared" si="16"/>
        <v>-12310.11907775359</v>
      </c>
      <c r="BM35" s="31">
        <f t="shared" si="17"/>
        <v>-9009.8989890950306</v>
      </c>
      <c r="BN35" s="31">
        <f t="shared" si="18"/>
        <v>-8380.6051844518825</v>
      </c>
      <c r="BO35" s="31">
        <f t="shared" si="19"/>
        <v>-7601.361459421887</v>
      </c>
      <c r="BP35" s="31">
        <f t="shared" si="20"/>
        <v>-8613.8267871464777</v>
      </c>
      <c r="BQ35" s="31">
        <f t="shared" si="20"/>
        <v>-9595.4411577096926</v>
      </c>
    </row>
    <row r="36" spans="1:69" x14ac:dyDescent="0.15">
      <c r="A36" s="5" t="s">
        <v>90</v>
      </c>
      <c r="B36" s="11" t="s">
        <v>190</v>
      </c>
      <c r="C36" s="16" t="s">
        <v>36</v>
      </c>
      <c r="D36" t="s">
        <v>24</v>
      </c>
      <c r="E36" s="5" t="s">
        <v>146</v>
      </c>
      <c r="F36" s="5" t="s">
        <v>24</v>
      </c>
      <c r="G36" s="22">
        <v>12370</v>
      </c>
      <c r="H36" s="22">
        <v>13250</v>
      </c>
      <c r="I36" s="22">
        <v>13530</v>
      </c>
      <c r="J36" s="22">
        <v>13810</v>
      </c>
      <c r="K36" s="22">
        <v>14230</v>
      </c>
      <c r="L36" s="22">
        <v>13950</v>
      </c>
      <c r="M36" s="22">
        <v>13090</v>
      </c>
      <c r="N36" s="22">
        <v>13120</v>
      </c>
      <c r="O36" s="22">
        <v>13280</v>
      </c>
      <c r="P36" s="22">
        <v>13160</v>
      </c>
      <c r="Q36" s="22">
        <v>11770</v>
      </c>
      <c r="R36" s="22">
        <v>11580</v>
      </c>
      <c r="S36" s="22">
        <v>11070</v>
      </c>
      <c r="T36" s="22">
        <v>9720</v>
      </c>
      <c r="U36" s="22">
        <v>8830</v>
      </c>
      <c r="V36" s="22">
        <v>7330</v>
      </c>
      <c r="W36" s="22">
        <v>7580</v>
      </c>
      <c r="X36" s="22">
        <v>9630</v>
      </c>
      <c r="Y36" s="22">
        <v>7400</v>
      </c>
      <c r="Z36" s="22">
        <v>7690</v>
      </c>
      <c r="AA36" s="22">
        <v>8460</v>
      </c>
      <c r="AB36">
        <f>'Population data'!$C$5</f>
        <v>6669206</v>
      </c>
      <c r="AC36">
        <f>'Population data'!$C$9</f>
        <v>6718023</v>
      </c>
      <c r="AD36">
        <f>'Population data'!$C$13</f>
        <v>6786160</v>
      </c>
      <c r="AE36">
        <f>'Population data'!$C$17</f>
        <v>6883852</v>
      </c>
      <c r="AF36">
        <f>'Population data'!$C$21</f>
        <v>7001782</v>
      </c>
      <c r="AG36">
        <f>'Population data'!$C$25</f>
        <v>7101504</v>
      </c>
      <c r="AH36">
        <f>'Population data'!$C$29</f>
        <v>7179891</v>
      </c>
      <c r="AI36">
        <f>'Population data'!$C$33</f>
        <v>7258722</v>
      </c>
      <c r="AJ36">
        <f>'Population data'!$C$37</f>
        <v>7353189</v>
      </c>
      <c r="AK36">
        <f>'Population data'!$C$41</f>
        <v>7454938</v>
      </c>
      <c r="AL36">
        <f>'Population data'!$C$45</f>
        <v>7562171</v>
      </c>
      <c r="AM36">
        <f>'Population data'!$C$49</f>
        <v>7671401</v>
      </c>
      <c r="AN36">
        <f>'Population data'!$C$53</f>
        <v>7795625</v>
      </c>
      <c r="AO36">
        <f>'Population data'!$C$57</f>
        <v>7900946</v>
      </c>
      <c r="AP36">
        <f>'Population data'!$C$61</f>
        <v>8003564</v>
      </c>
      <c r="AQ36">
        <f>'Population data'!$C$65</f>
        <v>8088361</v>
      </c>
      <c r="AR36">
        <f>'Population data'!$C$69</f>
        <v>8094300</v>
      </c>
      <c r="AS36">
        <f>'Population data'!$C$73</f>
        <v>8117057</v>
      </c>
      <c r="AT36">
        <f>'Population data'!$C$77</f>
        <v>8264048</v>
      </c>
      <c r="AU36">
        <f>'Population data'!$C$81</f>
        <v>8437334</v>
      </c>
      <c r="AV36">
        <f>'Population data'!$C$85</f>
        <v>8537441</v>
      </c>
      <c r="AW36" s="31">
        <f t="shared" si="1"/>
        <v>1854.7935091523639</v>
      </c>
      <c r="AX36" s="31">
        <f t="shared" si="2"/>
        <v>1972.306435985706</v>
      </c>
      <c r="AY36" s="31">
        <f t="shared" si="3"/>
        <v>1993.7637780423688</v>
      </c>
      <c r="AZ36" s="31">
        <f t="shared" si="4"/>
        <v>2006.1442343618078</v>
      </c>
      <c r="BA36" s="31">
        <f t="shared" si="5"/>
        <v>2032.3397672192593</v>
      </c>
      <c r="BB36" s="31">
        <f t="shared" si="6"/>
        <v>1964.3726174061155</v>
      </c>
      <c r="BC36" s="31">
        <f t="shared" si="7"/>
        <v>1823.1474544669272</v>
      </c>
      <c r="BD36" s="31">
        <f t="shared" si="8"/>
        <v>1807.4807107917895</v>
      </c>
      <c r="BE36" s="31">
        <f t="shared" si="9"/>
        <v>1806.0191299312448</v>
      </c>
      <c r="BF36" s="31">
        <f t="shared" si="10"/>
        <v>1765.2728969711084</v>
      </c>
      <c r="BG36" s="31">
        <f t="shared" si="11"/>
        <v>1556.4313475587896</v>
      </c>
      <c r="BH36" s="31">
        <f t="shared" si="12"/>
        <v>1509.5026319182116</v>
      </c>
      <c r="BI36" s="31">
        <f t="shared" si="13"/>
        <v>1420.027258879179</v>
      </c>
      <c r="BJ36" s="31">
        <f t="shared" si="14"/>
        <v>1230.2324303950438</v>
      </c>
      <c r="BK36" s="31">
        <f t="shared" si="15"/>
        <v>1103.25849833899</v>
      </c>
      <c r="BL36" s="31">
        <f t="shared" si="16"/>
        <v>906.2404608300742</v>
      </c>
      <c r="BM36" s="31">
        <f t="shared" si="17"/>
        <v>936.46146053395603</v>
      </c>
      <c r="BN36" s="31">
        <f t="shared" si="18"/>
        <v>1186.390584666339</v>
      </c>
      <c r="BO36" s="31">
        <f t="shared" si="19"/>
        <v>895.44494417263786</v>
      </c>
      <c r="BP36" s="31">
        <f t="shared" si="20"/>
        <v>911.42533885703699</v>
      </c>
      <c r="BQ36" s="31">
        <f t="shared" si="20"/>
        <v>990.92924917431355</v>
      </c>
    </row>
    <row r="37" spans="1:69" x14ac:dyDescent="0.15">
      <c r="A37" s="5" t="s">
        <v>90</v>
      </c>
      <c r="B37" s="11" t="s">
        <v>190</v>
      </c>
      <c r="C37" s="16" t="s">
        <v>36</v>
      </c>
      <c r="D37" t="s">
        <v>25</v>
      </c>
      <c r="E37" s="5" t="s">
        <v>146</v>
      </c>
      <c r="F37" s="5" t="s">
        <v>152</v>
      </c>
      <c r="G37" s="22">
        <v>11690</v>
      </c>
      <c r="H37" s="22">
        <v>12410</v>
      </c>
      <c r="I37" s="22">
        <v>12890</v>
      </c>
      <c r="J37" s="22">
        <v>13530</v>
      </c>
      <c r="K37" s="22">
        <v>12730</v>
      </c>
      <c r="L37" s="22">
        <v>10040</v>
      </c>
      <c r="M37" s="22">
        <v>9040</v>
      </c>
      <c r="N37" s="22">
        <v>9440</v>
      </c>
      <c r="O37" s="22">
        <v>8990</v>
      </c>
      <c r="P37" s="22">
        <v>11040</v>
      </c>
      <c r="Q37" s="22">
        <v>12290</v>
      </c>
      <c r="R37" s="22">
        <v>13230</v>
      </c>
      <c r="S37" s="22">
        <v>16190</v>
      </c>
      <c r="T37" s="22">
        <v>15380</v>
      </c>
      <c r="U37" s="22">
        <v>13000</v>
      </c>
      <c r="V37" s="22">
        <v>9290</v>
      </c>
      <c r="W37" s="22">
        <v>7250</v>
      </c>
      <c r="X37" s="22">
        <v>8790</v>
      </c>
      <c r="Y37" s="22">
        <v>9620</v>
      </c>
      <c r="Z37" s="22">
        <v>11920</v>
      </c>
      <c r="AA37" s="22">
        <v>12560</v>
      </c>
      <c r="AB37">
        <f>'Population data'!$C$5</f>
        <v>6669206</v>
      </c>
      <c r="AC37">
        <f>'Population data'!$C$9</f>
        <v>6718023</v>
      </c>
      <c r="AD37">
        <f>'Population data'!$C$13</f>
        <v>6786160</v>
      </c>
      <c r="AE37">
        <f>'Population data'!$C$17</f>
        <v>6883852</v>
      </c>
      <c r="AF37">
        <f>'Population data'!$C$21</f>
        <v>7001782</v>
      </c>
      <c r="AG37">
        <f>'Population data'!$C$25</f>
        <v>7101504</v>
      </c>
      <c r="AH37">
        <f>'Population data'!$C$29</f>
        <v>7179891</v>
      </c>
      <c r="AI37">
        <f>'Population data'!$C$33</f>
        <v>7258722</v>
      </c>
      <c r="AJ37">
        <f>'Population data'!$C$37</f>
        <v>7353189</v>
      </c>
      <c r="AK37">
        <f>'Population data'!$C$41</f>
        <v>7454938</v>
      </c>
      <c r="AL37">
        <f>'Population data'!$C$45</f>
        <v>7562171</v>
      </c>
      <c r="AM37">
        <f>'Population data'!$C$49</f>
        <v>7671401</v>
      </c>
      <c r="AN37">
        <f>'Population data'!$C$53</f>
        <v>7795625</v>
      </c>
      <c r="AO37">
        <f>'Population data'!$C$57</f>
        <v>7900946</v>
      </c>
      <c r="AP37">
        <f>'Population data'!$C$61</f>
        <v>8003564</v>
      </c>
      <c r="AQ37">
        <f>'Population data'!$C$65</f>
        <v>8088361</v>
      </c>
      <c r="AR37">
        <f>'Population data'!$C$69</f>
        <v>8094300</v>
      </c>
      <c r="AS37">
        <f>'Population data'!$C$73</f>
        <v>8117057</v>
      </c>
      <c r="AT37">
        <f>'Population data'!$C$77</f>
        <v>8264048</v>
      </c>
      <c r="AU37">
        <f>'Population data'!$C$81</f>
        <v>8437334</v>
      </c>
      <c r="AV37">
        <f>'Population data'!$C$85</f>
        <v>8537441</v>
      </c>
      <c r="AW37" s="31">
        <f t="shared" si="1"/>
        <v>1752.8323461593479</v>
      </c>
      <c r="AX37" s="31">
        <f t="shared" si="2"/>
        <v>1847.2696506100083</v>
      </c>
      <c r="AY37" s="31">
        <f t="shared" si="3"/>
        <v>1899.4541832199652</v>
      </c>
      <c r="AZ37" s="31">
        <f t="shared" si="4"/>
        <v>1965.4693331582375</v>
      </c>
      <c r="BA37" s="31">
        <f t="shared" si="5"/>
        <v>1818.1085900703565</v>
      </c>
      <c r="BB37" s="31">
        <f t="shared" si="6"/>
        <v>1413.7850235668388</v>
      </c>
      <c r="BC37" s="31">
        <f t="shared" si="7"/>
        <v>1259.0720388373584</v>
      </c>
      <c r="BD37" s="31">
        <f t="shared" si="8"/>
        <v>1300.5044138623853</v>
      </c>
      <c r="BE37" s="31">
        <f t="shared" si="9"/>
        <v>1222.5987935302628</v>
      </c>
      <c r="BF37" s="31">
        <f t="shared" si="10"/>
        <v>1480.897627854182</v>
      </c>
      <c r="BG37" s="31">
        <f t="shared" si="11"/>
        <v>1625.1946696259579</v>
      </c>
      <c r="BH37" s="31">
        <f t="shared" si="12"/>
        <v>1724.5872038236562</v>
      </c>
      <c r="BI37" s="31">
        <f t="shared" si="13"/>
        <v>2076.8059007456104</v>
      </c>
      <c r="BJ37" s="31">
        <f t="shared" si="14"/>
        <v>1946.6023435674665</v>
      </c>
      <c r="BK37" s="31">
        <f t="shared" si="15"/>
        <v>1624.2763848705401</v>
      </c>
      <c r="BL37" s="31">
        <f t="shared" si="16"/>
        <v>1148.5639674094666</v>
      </c>
      <c r="BM37" s="31">
        <f t="shared" si="17"/>
        <v>895.69203019408712</v>
      </c>
      <c r="BN37" s="31">
        <f t="shared" si="18"/>
        <v>1082.9048015801786</v>
      </c>
      <c r="BO37" s="31">
        <f t="shared" si="19"/>
        <v>1164.0784274244293</v>
      </c>
      <c r="BP37" s="31">
        <f t="shared" si="20"/>
        <v>1412.7685356535608</v>
      </c>
      <c r="BQ37" s="31">
        <f t="shared" si="20"/>
        <v>1471.1668285613921</v>
      </c>
    </row>
    <row r="38" spans="1:69" x14ac:dyDescent="0.15">
      <c r="A38" s="5" t="s">
        <v>90</v>
      </c>
      <c r="B38" s="11" t="s">
        <v>190</v>
      </c>
      <c r="C38" s="16" t="s">
        <v>36</v>
      </c>
      <c r="D38" t="s">
        <v>47</v>
      </c>
      <c r="E38" s="5" t="s">
        <v>146</v>
      </c>
      <c r="F38" s="5" t="s">
        <v>153</v>
      </c>
      <c r="G38" s="23">
        <v>4420</v>
      </c>
      <c r="H38" s="23">
        <v>4410</v>
      </c>
      <c r="I38" s="23">
        <v>4200</v>
      </c>
      <c r="J38" s="23">
        <v>2950</v>
      </c>
      <c r="K38" s="23">
        <v>4080</v>
      </c>
      <c r="L38" s="23">
        <v>3200</v>
      </c>
      <c r="M38" s="23">
        <v>2840</v>
      </c>
      <c r="N38" s="23">
        <v>2030</v>
      </c>
      <c r="O38" s="23">
        <v>2790</v>
      </c>
      <c r="P38" s="23">
        <v>4480</v>
      </c>
      <c r="Q38" s="23">
        <v>4770</v>
      </c>
      <c r="R38" s="23">
        <v>3340</v>
      </c>
      <c r="S38" s="23">
        <v>10720</v>
      </c>
      <c r="T38" s="23">
        <v>4390</v>
      </c>
      <c r="U38" s="23">
        <v>6250</v>
      </c>
      <c r="V38" s="23">
        <v>5290</v>
      </c>
      <c r="W38" s="23">
        <v>170</v>
      </c>
      <c r="X38" s="23">
        <v>3150</v>
      </c>
      <c r="Y38" s="23">
        <v>4320</v>
      </c>
      <c r="Z38" s="23">
        <v>5670</v>
      </c>
      <c r="AA38" s="23">
        <v>4440</v>
      </c>
      <c r="AB38">
        <f>'Population data'!$C$5</f>
        <v>6669206</v>
      </c>
      <c r="AC38">
        <f>'Population data'!$C$9</f>
        <v>6718023</v>
      </c>
      <c r="AD38">
        <f>'Population data'!$C$13</f>
        <v>6786160</v>
      </c>
      <c r="AE38">
        <f>'Population data'!$C$17</f>
        <v>6883852</v>
      </c>
      <c r="AF38">
        <f>'Population data'!$C$21</f>
        <v>7001782</v>
      </c>
      <c r="AG38">
        <f>'Population data'!$C$25</f>
        <v>7101504</v>
      </c>
      <c r="AH38">
        <f>'Population data'!$C$29</f>
        <v>7179891</v>
      </c>
      <c r="AI38">
        <f>'Population data'!$C$33</f>
        <v>7258722</v>
      </c>
      <c r="AJ38">
        <f>'Population data'!$C$37</f>
        <v>7353189</v>
      </c>
      <c r="AK38">
        <f>'Population data'!$C$41</f>
        <v>7454938</v>
      </c>
      <c r="AL38">
        <f>'Population data'!$C$45</f>
        <v>7562171</v>
      </c>
      <c r="AM38">
        <f>'Population data'!$C$49</f>
        <v>7671401</v>
      </c>
      <c r="AN38">
        <f>'Population data'!$C$53</f>
        <v>7795625</v>
      </c>
      <c r="AO38">
        <f>'Population data'!$C$57</f>
        <v>7900946</v>
      </c>
      <c r="AP38">
        <f>'Population data'!$C$61</f>
        <v>8003564</v>
      </c>
      <c r="AQ38">
        <f>'Population data'!$C$65</f>
        <v>8088361</v>
      </c>
      <c r="AR38">
        <f>'Population data'!$C$69</f>
        <v>8094300</v>
      </c>
      <c r="AS38">
        <f>'Population data'!$C$73</f>
        <v>8117057</v>
      </c>
      <c r="AT38">
        <f>'Population data'!$C$77</f>
        <v>8264048</v>
      </c>
      <c r="AU38">
        <f>'Population data'!$C$81</f>
        <v>8437334</v>
      </c>
      <c r="AV38">
        <f>'Population data'!$C$85</f>
        <v>8537441</v>
      </c>
      <c r="AW38" s="31">
        <f t="shared" si="1"/>
        <v>662.74755945460367</v>
      </c>
      <c r="AX38" s="31">
        <f t="shared" si="2"/>
        <v>656.4431232224124</v>
      </c>
      <c r="AY38" s="31">
        <f t="shared" si="3"/>
        <v>618.90671602202133</v>
      </c>
      <c r="AZ38" s="31">
        <f t="shared" si="4"/>
        <v>428.53913768047306</v>
      </c>
      <c r="BA38" s="31">
        <f t="shared" si="5"/>
        <v>582.70880184501596</v>
      </c>
      <c r="BB38" s="31">
        <f t="shared" si="6"/>
        <v>450.60877245158213</v>
      </c>
      <c r="BC38" s="31">
        <f t="shared" si="7"/>
        <v>395.54918034270992</v>
      </c>
      <c r="BD38" s="31">
        <f t="shared" si="8"/>
        <v>279.66355509964421</v>
      </c>
      <c r="BE38" s="31">
        <f t="shared" si="9"/>
        <v>379.42721178525397</v>
      </c>
      <c r="BF38" s="31">
        <f t="shared" si="10"/>
        <v>600.94396492633473</v>
      </c>
      <c r="BG38" s="31">
        <f t="shared" si="11"/>
        <v>630.77124280844737</v>
      </c>
      <c r="BH38" s="31">
        <f t="shared" si="12"/>
        <v>435.38331525102126</v>
      </c>
      <c r="BI38" s="31">
        <f t="shared" si="13"/>
        <v>1375.1302814078408</v>
      </c>
      <c r="BJ38" s="31">
        <f t="shared" si="14"/>
        <v>555.62966763726774</v>
      </c>
      <c r="BK38" s="31">
        <f t="shared" si="15"/>
        <v>780.90210811083671</v>
      </c>
      <c r="BL38" s="31">
        <f t="shared" si="16"/>
        <v>654.02619888009451</v>
      </c>
      <c r="BM38" s="31">
        <f t="shared" si="17"/>
        <v>21.002433811447563</v>
      </c>
      <c r="BN38" s="31">
        <f t="shared" si="18"/>
        <v>388.07168657310154</v>
      </c>
      <c r="BO38" s="31">
        <f t="shared" si="19"/>
        <v>522.7462376791616</v>
      </c>
      <c r="BP38" s="31">
        <f t="shared" si="20"/>
        <v>672.01322123789339</v>
      </c>
      <c r="BQ38" s="31">
        <f t="shared" si="20"/>
        <v>520.06215914112909</v>
      </c>
    </row>
    <row r="39" spans="1:69" x14ac:dyDescent="0.15">
      <c r="A39" s="5" t="s">
        <v>90</v>
      </c>
      <c r="B39" s="11" t="s">
        <v>190</v>
      </c>
      <c r="C39" s="16" t="s">
        <v>36</v>
      </c>
      <c r="D39" t="s">
        <v>26</v>
      </c>
      <c r="E39" s="5" t="s">
        <v>146</v>
      </c>
      <c r="F39" s="5" t="s">
        <v>154</v>
      </c>
      <c r="G39" s="22">
        <v>1350</v>
      </c>
      <c r="H39" s="22">
        <v>1360</v>
      </c>
      <c r="I39" s="22">
        <v>1370</v>
      </c>
      <c r="J39" s="22">
        <v>1470</v>
      </c>
      <c r="K39" s="22">
        <v>1460</v>
      </c>
      <c r="L39" s="22">
        <v>1470</v>
      </c>
      <c r="M39" s="22">
        <v>1550</v>
      </c>
      <c r="N39" s="22">
        <v>1600</v>
      </c>
      <c r="O39" s="22">
        <v>1800</v>
      </c>
      <c r="P39" s="22">
        <v>2070</v>
      </c>
      <c r="Q39" s="22">
        <v>2020</v>
      </c>
      <c r="R39" s="22">
        <v>2190</v>
      </c>
      <c r="S39" s="22">
        <v>2270</v>
      </c>
      <c r="T39" s="22">
        <v>2190</v>
      </c>
      <c r="U39" s="22">
        <v>2670</v>
      </c>
      <c r="V39" s="22">
        <v>3760</v>
      </c>
      <c r="W39" s="22">
        <v>3040</v>
      </c>
      <c r="X39" s="22">
        <v>3540</v>
      </c>
      <c r="Y39" s="22">
        <v>4250</v>
      </c>
      <c r="Z39" s="22">
        <v>3640</v>
      </c>
      <c r="AA39" s="22">
        <v>3170</v>
      </c>
      <c r="AB39">
        <f>'Population data'!$C$5</f>
        <v>6669206</v>
      </c>
      <c r="AC39">
        <f>'Population data'!$C$9</f>
        <v>6718023</v>
      </c>
      <c r="AD39">
        <f>'Population data'!$C$13</f>
        <v>6786160</v>
      </c>
      <c r="AE39">
        <f>'Population data'!$C$17</f>
        <v>6883852</v>
      </c>
      <c r="AF39">
        <f>'Population data'!$C$21</f>
        <v>7001782</v>
      </c>
      <c r="AG39">
        <f>'Population data'!$C$25</f>
        <v>7101504</v>
      </c>
      <c r="AH39">
        <f>'Population data'!$C$29</f>
        <v>7179891</v>
      </c>
      <c r="AI39">
        <f>'Population data'!$C$33</f>
        <v>7258722</v>
      </c>
      <c r="AJ39">
        <f>'Population data'!$C$37</f>
        <v>7353189</v>
      </c>
      <c r="AK39">
        <f>'Population data'!$C$41</f>
        <v>7454938</v>
      </c>
      <c r="AL39">
        <f>'Population data'!$C$45</f>
        <v>7562171</v>
      </c>
      <c r="AM39">
        <f>'Population data'!$C$49</f>
        <v>7671401</v>
      </c>
      <c r="AN39">
        <f>'Population data'!$C$53</f>
        <v>7795625</v>
      </c>
      <c r="AO39">
        <f>'Population data'!$C$57</f>
        <v>7900946</v>
      </c>
      <c r="AP39">
        <f>'Population data'!$C$61</f>
        <v>8003564</v>
      </c>
      <c r="AQ39">
        <f>'Population data'!$C$65</f>
        <v>8088361</v>
      </c>
      <c r="AR39">
        <f>'Population data'!$C$69</f>
        <v>8094300</v>
      </c>
      <c r="AS39">
        <f>'Population data'!$C$73</f>
        <v>8117057</v>
      </c>
      <c r="AT39">
        <f>'Population data'!$C$77</f>
        <v>8264048</v>
      </c>
      <c r="AU39">
        <f>'Population data'!$C$81</f>
        <v>8437334</v>
      </c>
      <c r="AV39">
        <f>'Population data'!$C$85</f>
        <v>8537441</v>
      </c>
      <c r="AW39" s="31">
        <f t="shared" si="1"/>
        <v>202.42289711848758</v>
      </c>
      <c r="AX39" s="31">
        <f t="shared" si="2"/>
        <v>202.44050965589133</v>
      </c>
      <c r="AY39" s="31">
        <f t="shared" si="3"/>
        <v>201.88147641670696</v>
      </c>
      <c r="AZ39" s="31">
        <f t="shared" si="4"/>
        <v>213.54323131874423</v>
      </c>
      <c r="BA39" s="31">
        <f t="shared" si="5"/>
        <v>208.51834575826553</v>
      </c>
      <c r="BB39" s="31">
        <f t="shared" si="6"/>
        <v>206.99840484494553</v>
      </c>
      <c r="BC39" s="31">
        <f t="shared" si="7"/>
        <v>215.8807146236621</v>
      </c>
      <c r="BD39" s="31">
        <f t="shared" si="8"/>
        <v>220.424476925828</v>
      </c>
      <c r="BE39" s="31">
        <f t="shared" si="9"/>
        <v>244.79174953887352</v>
      </c>
      <c r="BF39" s="31">
        <f t="shared" si="10"/>
        <v>277.66830522265911</v>
      </c>
      <c r="BG39" s="31">
        <f t="shared" si="11"/>
        <v>267.1190587993845</v>
      </c>
      <c r="BH39" s="31">
        <f t="shared" si="12"/>
        <v>285.47588634722655</v>
      </c>
      <c r="BI39" s="31">
        <f t="shared" si="13"/>
        <v>291.18896817124988</v>
      </c>
      <c r="BJ39" s="31">
        <f t="shared" si="14"/>
        <v>277.1819982062907</v>
      </c>
      <c r="BK39" s="31">
        <f t="shared" si="15"/>
        <v>333.60138058494942</v>
      </c>
      <c r="BL39" s="31">
        <f t="shared" si="16"/>
        <v>464.86550241760972</v>
      </c>
      <c r="BM39" s="31">
        <f t="shared" si="17"/>
        <v>375.57293404000347</v>
      </c>
      <c r="BN39" s="31">
        <f t="shared" si="18"/>
        <v>436.11865729167607</v>
      </c>
      <c r="BO39" s="31">
        <f t="shared" si="19"/>
        <v>514.27581253158257</v>
      </c>
      <c r="BP39" s="31">
        <f t="shared" si="20"/>
        <v>431.41589511568463</v>
      </c>
      <c r="BQ39" s="31">
        <f t="shared" si="20"/>
        <v>371.30564064805839</v>
      </c>
    </row>
    <row r="40" spans="1:69" x14ac:dyDescent="0.15">
      <c r="A40" s="5" t="s">
        <v>90</v>
      </c>
      <c r="B40" s="11" t="s">
        <v>190</v>
      </c>
      <c r="C40" s="4" t="s">
        <v>27</v>
      </c>
      <c r="D40" s="4" t="s">
        <v>82</v>
      </c>
      <c r="E40" s="4" t="s">
        <v>150</v>
      </c>
      <c r="F40" s="4" t="s">
        <v>150</v>
      </c>
      <c r="G40" s="22">
        <v>29830</v>
      </c>
      <c r="H40" s="22">
        <v>31440</v>
      </c>
      <c r="I40" s="22">
        <v>31990</v>
      </c>
      <c r="J40" s="22">
        <v>31760</v>
      </c>
      <c r="K40" s="22">
        <v>32510</v>
      </c>
      <c r="L40" s="22">
        <v>28670</v>
      </c>
      <c r="M40" s="22">
        <v>26510</v>
      </c>
      <c r="N40" s="22">
        <v>26180</v>
      </c>
      <c r="O40" s="22">
        <v>26850</v>
      </c>
      <c r="P40" s="22">
        <v>30750</v>
      </c>
      <c r="Q40" s="22">
        <v>30850</v>
      </c>
      <c r="R40" s="22">
        <v>30340</v>
      </c>
      <c r="S40" s="22">
        <v>40250</v>
      </c>
      <c r="T40" s="22">
        <v>31680</v>
      </c>
      <c r="U40" s="22">
        <v>30750</v>
      </c>
      <c r="V40" s="22">
        <v>25670</v>
      </c>
      <c r="W40" s="22">
        <v>18040</v>
      </c>
      <c r="X40" s="22">
        <v>25110</v>
      </c>
      <c r="Y40" s="22">
        <v>25580</v>
      </c>
      <c r="Z40" s="22">
        <v>28920</v>
      </c>
      <c r="AA40" s="22">
        <v>28630</v>
      </c>
      <c r="AB40">
        <f>'Population data'!$C$5</f>
        <v>6669206</v>
      </c>
      <c r="AC40">
        <f>'Population data'!$C$9</f>
        <v>6718023</v>
      </c>
      <c r="AD40">
        <f>'Population data'!$C$13</f>
        <v>6786160</v>
      </c>
      <c r="AE40">
        <f>'Population data'!$C$17</f>
        <v>6883852</v>
      </c>
      <c r="AF40">
        <f>'Population data'!$C$21</f>
        <v>7001782</v>
      </c>
      <c r="AG40">
        <f>'Population data'!$C$25</f>
        <v>7101504</v>
      </c>
      <c r="AH40">
        <f>'Population data'!$C$29</f>
        <v>7179891</v>
      </c>
      <c r="AI40">
        <f>'Population data'!$C$33</f>
        <v>7258722</v>
      </c>
      <c r="AJ40">
        <f>'Population data'!$C$37</f>
        <v>7353189</v>
      </c>
      <c r="AK40">
        <f>'Population data'!$C$41</f>
        <v>7454938</v>
      </c>
      <c r="AL40">
        <f>'Population data'!$C$45</f>
        <v>7562171</v>
      </c>
      <c r="AM40">
        <f>'Population data'!$C$49</f>
        <v>7671401</v>
      </c>
      <c r="AN40">
        <f>'Population data'!$C$53</f>
        <v>7795625</v>
      </c>
      <c r="AO40">
        <f>'Population data'!$C$57</f>
        <v>7900946</v>
      </c>
      <c r="AP40">
        <f>'Population data'!$C$61</f>
        <v>8003564</v>
      </c>
      <c r="AQ40">
        <f>'Population data'!$C$65</f>
        <v>8088361</v>
      </c>
      <c r="AR40">
        <f>'Population data'!$C$69</f>
        <v>8094300</v>
      </c>
      <c r="AS40">
        <f>'Population data'!$C$73</f>
        <v>8117057</v>
      </c>
      <c r="AT40">
        <f>'Population data'!$C$77</f>
        <v>8264048</v>
      </c>
      <c r="AU40">
        <f>'Population data'!$C$81</f>
        <v>8437334</v>
      </c>
      <c r="AV40">
        <f>'Population data'!$C$85</f>
        <v>8537441</v>
      </c>
      <c r="AW40" s="31">
        <f t="shared" si="1"/>
        <v>4472.7963118848029</v>
      </c>
      <c r="AX40" s="31">
        <f t="shared" si="2"/>
        <v>4679.9482526332522</v>
      </c>
      <c r="AY40" s="31">
        <f t="shared" si="3"/>
        <v>4714.0061537010624</v>
      </c>
      <c r="AZ40" s="31">
        <f t="shared" si="4"/>
        <v>4613.6959365192624</v>
      </c>
      <c r="BA40" s="31">
        <f t="shared" si="5"/>
        <v>4643.1037127405571</v>
      </c>
      <c r="BB40" s="31">
        <f t="shared" si="6"/>
        <v>4037.1729706833935</v>
      </c>
      <c r="BC40" s="31">
        <f t="shared" si="7"/>
        <v>3692.256609466634</v>
      </c>
      <c r="BD40" s="31">
        <f t="shared" si="8"/>
        <v>3606.6955036988606</v>
      </c>
      <c r="BE40" s="31">
        <f t="shared" si="9"/>
        <v>3651.4769306215303</v>
      </c>
      <c r="BF40" s="31">
        <f t="shared" si="10"/>
        <v>4124.7827949742841</v>
      </c>
      <c r="BG40" s="31">
        <f t="shared" si="11"/>
        <v>4079.5163187925791</v>
      </c>
      <c r="BH40" s="31">
        <f t="shared" si="12"/>
        <v>3954.9490373401154</v>
      </c>
      <c r="BI40" s="31">
        <f t="shared" si="13"/>
        <v>5163.1524092038808</v>
      </c>
      <c r="BJ40" s="31">
        <f t="shared" si="14"/>
        <v>4009.6464398060689</v>
      </c>
      <c r="BK40" s="31">
        <f t="shared" si="15"/>
        <v>3842.0383719053161</v>
      </c>
      <c r="BL40" s="31">
        <f t="shared" si="16"/>
        <v>3173.6961295372448</v>
      </c>
      <c r="BM40" s="31">
        <f t="shared" si="17"/>
        <v>2228.728858579494</v>
      </c>
      <c r="BN40" s="31">
        <f t="shared" si="18"/>
        <v>3093.4857301112952</v>
      </c>
      <c r="BO40" s="31">
        <f t="shared" si="19"/>
        <v>3095.335361072443</v>
      </c>
      <c r="BP40" s="31">
        <f t="shared" si="20"/>
        <v>3427.6229908641758</v>
      </c>
      <c r="BQ40" s="31">
        <f t="shared" si="20"/>
        <v>3353.4638775248932</v>
      </c>
    </row>
    <row r="41" spans="1:69" x14ac:dyDescent="0.15">
      <c r="A41" s="5" t="s">
        <v>90</v>
      </c>
      <c r="B41" s="11" t="s">
        <v>190</v>
      </c>
      <c r="C41" s="16" t="s">
        <v>37</v>
      </c>
      <c r="D41" t="s">
        <v>155</v>
      </c>
      <c r="E41" s="5" t="s">
        <v>147</v>
      </c>
      <c r="F41" s="5" t="s">
        <v>155</v>
      </c>
      <c r="G41" s="22">
        <v>24850</v>
      </c>
      <c r="H41" s="22">
        <v>27110</v>
      </c>
      <c r="I41" s="22">
        <v>39490</v>
      </c>
      <c r="J41" s="22">
        <v>50620</v>
      </c>
      <c r="K41" s="22">
        <v>51280</v>
      </c>
      <c r="L41" s="22">
        <v>35970</v>
      </c>
      <c r="M41" s="22">
        <v>26520</v>
      </c>
      <c r="N41" s="22">
        <v>25840</v>
      </c>
      <c r="O41" s="22">
        <v>30910</v>
      </c>
      <c r="P41" s="22">
        <v>39740</v>
      </c>
      <c r="Q41" s="22">
        <v>44960</v>
      </c>
      <c r="R41" s="22">
        <v>48170</v>
      </c>
      <c r="S41" s="22">
        <v>55670</v>
      </c>
      <c r="T41" s="22">
        <v>59550</v>
      </c>
      <c r="U41" s="22">
        <v>58670</v>
      </c>
      <c r="V41" s="22">
        <v>36210</v>
      </c>
      <c r="W41" s="22">
        <v>640</v>
      </c>
      <c r="X41" s="22">
        <v>55360</v>
      </c>
      <c r="Y41" s="22">
        <v>97780</v>
      </c>
      <c r="Z41" s="22">
        <v>69890</v>
      </c>
      <c r="AA41" s="22">
        <v>55030</v>
      </c>
      <c r="AB41">
        <f>'Population data'!$C$5</f>
        <v>6669206</v>
      </c>
      <c r="AC41">
        <f>'Population data'!$C$9</f>
        <v>6718023</v>
      </c>
      <c r="AD41">
        <f>'Population data'!$C$13</f>
        <v>6786160</v>
      </c>
      <c r="AE41">
        <f>'Population data'!$C$17</f>
        <v>6883852</v>
      </c>
      <c r="AF41">
        <f>'Population data'!$C$21</f>
        <v>7001782</v>
      </c>
      <c r="AG41">
        <f>'Population data'!$C$25</f>
        <v>7101504</v>
      </c>
      <c r="AH41">
        <f>'Population data'!$C$29</f>
        <v>7179891</v>
      </c>
      <c r="AI41">
        <f>'Population data'!$C$33</f>
        <v>7258722</v>
      </c>
      <c r="AJ41">
        <f>'Population data'!$C$37</f>
        <v>7353189</v>
      </c>
      <c r="AK41">
        <f>'Population data'!$C$41</f>
        <v>7454938</v>
      </c>
      <c r="AL41">
        <f>'Population data'!$C$45</f>
        <v>7562171</v>
      </c>
      <c r="AM41">
        <f>'Population data'!$C$49</f>
        <v>7671401</v>
      </c>
      <c r="AN41">
        <f>'Population data'!$C$53</f>
        <v>7795625</v>
      </c>
      <c r="AO41">
        <f>'Population data'!$C$57</f>
        <v>7900946</v>
      </c>
      <c r="AP41">
        <f>'Population data'!$C$61</f>
        <v>8003564</v>
      </c>
      <c r="AQ41">
        <f>'Population data'!$C$65</f>
        <v>8088361</v>
      </c>
      <c r="AR41">
        <f>'Population data'!$C$69</f>
        <v>8094300</v>
      </c>
      <c r="AS41">
        <f>'Population data'!$C$73</f>
        <v>8117057</v>
      </c>
      <c r="AT41">
        <f>'Population data'!$C$77</f>
        <v>8264048</v>
      </c>
      <c r="AU41">
        <f>'Population data'!$C$81</f>
        <v>8437334</v>
      </c>
      <c r="AV41">
        <f>'Population data'!$C$85</f>
        <v>8537441</v>
      </c>
      <c r="AW41" s="31">
        <f t="shared" si="1"/>
        <v>3726.0807358477159</v>
      </c>
      <c r="AX41" s="31">
        <f t="shared" si="2"/>
        <v>4035.413394684716</v>
      </c>
      <c r="AY41" s="31">
        <f t="shared" si="3"/>
        <v>5819.1967180260999</v>
      </c>
      <c r="AZ41" s="31">
        <f t="shared" si="4"/>
        <v>7353.4410675883209</v>
      </c>
      <c r="BA41" s="31">
        <f t="shared" si="5"/>
        <v>7323.8498427971626</v>
      </c>
      <c r="BB41" s="31">
        <f t="shared" si="6"/>
        <v>5065.1242328385651</v>
      </c>
      <c r="BC41" s="31">
        <f t="shared" si="7"/>
        <v>3693.6493882706577</v>
      </c>
      <c r="BD41" s="31">
        <f t="shared" si="8"/>
        <v>3559.8553023521217</v>
      </c>
      <c r="BE41" s="31">
        <f t="shared" si="9"/>
        <v>4203.6183212481001</v>
      </c>
      <c r="BF41" s="31">
        <f t="shared" si="10"/>
        <v>5330.694903163514</v>
      </c>
      <c r="BG41" s="31">
        <f t="shared" si="11"/>
        <v>5945.3826156536261</v>
      </c>
      <c r="BH41" s="31">
        <f t="shared" si="12"/>
        <v>6279.1659567789511</v>
      </c>
      <c r="BI41" s="31">
        <f t="shared" si="13"/>
        <v>7141.1849595125468</v>
      </c>
      <c r="BJ41" s="31">
        <f t="shared" si="14"/>
        <v>7537.0721430066733</v>
      </c>
      <c r="BK41" s="31">
        <f t="shared" si="15"/>
        <v>7330.4842692580451</v>
      </c>
      <c r="BL41" s="31">
        <f t="shared" si="16"/>
        <v>4476.8031496121403</v>
      </c>
      <c r="BM41" s="31">
        <f t="shared" si="17"/>
        <v>79.067986113684938</v>
      </c>
      <c r="BN41" s="31">
        <f t="shared" si="18"/>
        <v>6820.2058948212389</v>
      </c>
      <c r="BO41" s="31">
        <f t="shared" si="19"/>
        <v>11831.973870432505</v>
      </c>
      <c r="BP41" s="31">
        <f t="shared" si="20"/>
        <v>8283.4222279217574</v>
      </c>
      <c r="BQ41" s="31">
        <f t="shared" si="20"/>
        <v>6445.7253643099839</v>
      </c>
    </row>
    <row r="42" spans="1:69" x14ac:dyDescent="0.15">
      <c r="A42" s="5" t="s">
        <v>90</v>
      </c>
      <c r="B42" s="11" t="s">
        <v>190</v>
      </c>
      <c r="C42" s="16" t="s">
        <v>37</v>
      </c>
      <c r="D42" s="57" t="s">
        <v>48</v>
      </c>
      <c r="E42" s="5" t="s">
        <v>147</v>
      </c>
      <c r="F42" s="5" t="s">
        <v>155</v>
      </c>
      <c r="G42" s="22">
        <v>3790</v>
      </c>
      <c r="H42" s="22">
        <v>4870</v>
      </c>
      <c r="I42" s="22">
        <v>9390</v>
      </c>
      <c r="J42" s="22">
        <v>14980</v>
      </c>
      <c r="K42" s="22">
        <v>18540</v>
      </c>
      <c r="L42" s="22">
        <v>8650</v>
      </c>
      <c r="M42" s="22">
        <v>4970</v>
      </c>
      <c r="N42" s="22">
        <v>4600</v>
      </c>
      <c r="O42" s="22">
        <v>3750</v>
      </c>
      <c r="P42" s="22">
        <v>4460</v>
      </c>
      <c r="Q42" s="22">
        <v>5420</v>
      </c>
      <c r="R42" s="22">
        <v>6710</v>
      </c>
      <c r="S42" s="22">
        <v>7260</v>
      </c>
      <c r="T42" s="22">
        <v>9180</v>
      </c>
      <c r="U42" s="22">
        <v>10630</v>
      </c>
      <c r="V42" s="22">
        <v>4360</v>
      </c>
      <c r="W42" s="22">
        <v>60</v>
      </c>
      <c r="X42" s="22">
        <v>10920</v>
      </c>
      <c r="Y42" s="22">
        <v>14470</v>
      </c>
      <c r="Z42" s="22">
        <v>7110</v>
      </c>
      <c r="AA42" s="22">
        <v>2910</v>
      </c>
      <c r="AB42">
        <f>'Population data'!$C$5</f>
        <v>6669206</v>
      </c>
      <c r="AC42">
        <f>'Population data'!$C$9</f>
        <v>6718023</v>
      </c>
      <c r="AD42">
        <f>'Population data'!$C$13</f>
        <v>6786160</v>
      </c>
      <c r="AE42">
        <f>'Population data'!$C$17</f>
        <v>6883852</v>
      </c>
      <c r="AF42">
        <f>'Population data'!$C$21</f>
        <v>7001782</v>
      </c>
      <c r="AG42">
        <f>'Population data'!$C$25</f>
        <v>7101504</v>
      </c>
      <c r="AH42">
        <f>'Population data'!$C$29</f>
        <v>7179891</v>
      </c>
      <c r="AI42">
        <f>'Population data'!$C$33</f>
        <v>7258722</v>
      </c>
      <c r="AJ42">
        <f>'Population data'!$C$37</f>
        <v>7353189</v>
      </c>
      <c r="AK42">
        <f>'Population data'!$C$41</f>
        <v>7454938</v>
      </c>
      <c r="AL42">
        <f>'Population data'!$C$45</f>
        <v>7562171</v>
      </c>
      <c r="AM42">
        <f>'Population data'!$C$49</f>
        <v>7671401</v>
      </c>
      <c r="AN42">
        <f>'Population data'!$C$53</f>
        <v>7795625</v>
      </c>
      <c r="AO42">
        <f>'Population data'!$C$57</f>
        <v>7900946</v>
      </c>
      <c r="AP42">
        <f>'Population data'!$C$61</f>
        <v>8003564</v>
      </c>
      <c r="AQ42">
        <f>'Population data'!$C$65</f>
        <v>8088361</v>
      </c>
      <c r="AR42">
        <f>'Population data'!$C$69</f>
        <v>8094300</v>
      </c>
      <c r="AS42">
        <f>'Population data'!$C$73</f>
        <v>8117057</v>
      </c>
      <c r="AT42">
        <f>'Population data'!$C$77</f>
        <v>8264048</v>
      </c>
      <c r="AU42">
        <f>'Population data'!$C$81</f>
        <v>8437334</v>
      </c>
      <c r="AV42">
        <f>'Population data'!$C$85</f>
        <v>8537441</v>
      </c>
      <c r="AW42" s="31">
        <f t="shared" si="1"/>
        <v>568.28354079930955</v>
      </c>
      <c r="AX42" s="31">
        <f t="shared" si="2"/>
        <v>724.915648547199</v>
      </c>
      <c r="AY42" s="31">
        <f t="shared" si="3"/>
        <v>1383.6985865349477</v>
      </c>
      <c r="AZ42" s="31">
        <f t="shared" si="4"/>
        <v>2176.1072143910123</v>
      </c>
      <c r="BA42" s="31">
        <f t="shared" si="5"/>
        <v>2647.8973495604405</v>
      </c>
      <c r="BB42" s="31">
        <f t="shared" si="6"/>
        <v>1218.0518380331828</v>
      </c>
      <c r="BC42" s="31">
        <f t="shared" si="7"/>
        <v>692.21106559974237</v>
      </c>
      <c r="BD42" s="31">
        <f t="shared" si="8"/>
        <v>633.72037116175545</v>
      </c>
      <c r="BE42" s="31">
        <f t="shared" si="9"/>
        <v>509.98281153931987</v>
      </c>
      <c r="BF42" s="31">
        <f t="shared" si="10"/>
        <v>598.26117936862795</v>
      </c>
      <c r="BG42" s="31">
        <f t="shared" si="11"/>
        <v>716.72539539240779</v>
      </c>
      <c r="BH42" s="31">
        <f t="shared" si="12"/>
        <v>874.67725908214163</v>
      </c>
      <c r="BI42" s="31">
        <f t="shared" si="13"/>
        <v>931.29158983404147</v>
      </c>
      <c r="BJ42" s="31">
        <f t="shared" si="14"/>
        <v>1161.8861842619858</v>
      </c>
      <c r="BK42" s="31">
        <f t="shared" si="15"/>
        <v>1328.1583054749108</v>
      </c>
      <c r="BL42" s="31">
        <f t="shared" si="16"/>
        <v>539.04616769701556</v>
      </c>
      <c r="BM42" s="31">
        <f t="shared" si="17"/>
        <v>7.4126236981579634</v>
      </c>
      <c r="BN42" s="31">
        <f t="shared" si="18"/>
        <v>1345.3151801200854</v>
      </c>
      <c r="BO42" s="31">
        <f t="shared" si="19"/>
        <v>1750.9578840781176</v>
      </c>
      <c r="BP42" s="31">
        <f t="shared" si="20"/>
        <v>842.68324567926322</v>
      </c>
      <c r="BQ42" s="31">
        <f t="shared" si="20"/>
        <v>340.85155024790214</v>
      </c>
    </row>
    <row r="43" spans="1:69" x14ac:dyDescent="0.15">
      <c r="A43" s="5" t="s">
        <v>90</v>
      </c>
      <c r="B43" s="11" t="s">
        <v>190</v>
      </c>
      <c r="C43" s="16" t="s">
        <v>37</v>
      </c>
      <c r="D43" s="57" t="s">
        <v>28</v>
      </c>
      <c r="E43" s="5" t="s">
        <v>147</v>
      </c>
      <c r="F43" s="5" t="s">
        <v>155</v>
      </c>
      <c r="G43" s="22">
        <v>11440</v>
      </c>
      <c r="H43" s="22">
        <v>14830</v>
      </c>
      <c r="I43" s="22">
        <v>20110</v>
      </c>
      <c r="J43" s="22">
        <v>23690</v>
      </c>
      <c r="K43" s="22">
        <v>22720</v>
      </c>
      <c r="L43" s="22">
        <v>18870</v>
      </c>
      <c r="M43" s="22">
        <v>14370</v>
      </c>
      <c r="N43" s="22">
        <v>14340</v>
      </c>
      <c r="O43" s="22">
        <v>20460</v>
      </c>
      <c r="P43" s="22">
        <v>27380</v>
      </c>
      <c r="Q43" s="22">
        <v>31120</v>
      </c>
      <c r="R43" s="22">
        <v>32050</v>
      </c>
      <c r="S43" s="22">
        <v>36900</v>
      </c>
      <c r="T43" s="22">
        <v>38680</v>
      </c>
      <c r="U43" s="22">
        <v>37440</v>
      </c>
      <c r="V43" s="22">
        <v>24240</v>
      </c>
      <c r="W43" s="22">
        <v>320</v>
      </c>
      <c r="X43" s="22">
        <v>37240</v>
      </c>
      <c r="Y43" s="22">
        <v>63190</v>
      </c>
      <c r="Z43" s="22">
        <v>50150</v>
      </c>
      <c r="AA43" s="22">
        <v>45620</v>
      </c>
      <c r="AB43">
        <f>'Population data'!$C$5</f>
        <v>6669206</v>
      </c>
      <c r="AC43">
        <f>'Population data'!$C$9</f>
        <v>6718023</v>
      </c>
      <c r="AD43">
        <f>'Population data'!$C$13</f>
        <v>6786160</v>
      </c>
      <c r="AE43">
        <f>'Population data'!$C$17</f>
        <v>6883852</v>
      </c>
      <c r="AF43">
        <f>'Population data'!$C$21</f>
        <v>7001782</v>
      </c>
      <c r="AG43">
        <f>'Population data'!$C$25</f>
        <v>7101504</v>
      </c>
      <c r="AH43">
        <f>'Population data'!$C$29</f>
        <v>7179891</v>
      </c>
      <c r="AI43">
        <f>'Population data'!$C$33</f>
        <v>7258722</v>
      </c>
      <c r="AJ43">
        <f>'Population data'!$C$37</f>
        <v>7353189</v>
      </c>
      <c r="AK43">
        <f>'Population data'!$C$41</f>
        <v>7454938</v>
      </c>
      <c r="AL43">
        <f>'Population data'!$C$45</f>
        <v>7562171</v>
      </c>
      <c r="AM43">
        <f>'Population data'!$C$49</f>
        <v>7671401</v>
      </c>
      <c r="AN43">
        <f>'Population data'!$C$53</f>
        <v>7795625</v>
      </c>
      <c r="AO43">
        <f>'Population data'!$C$57</f>
        <v>7900946</v>
      </c>
      <c r="AP43">
        <f>'Population data'!$C$61</f>
        <v>8003564</v>
      </c>
      <c r="AQ43">
        <f>'Population data'!$C$65</f>
        <v>8088361</v>
      </c>
      <c r="AR43">
        <f>'Population data'!$C$69</f>
        <v>8094300</v>
      </c>
      <c r="AS43">
        <f>'Population data'!$C$73</f>
        <v>8117057</v>
      </c>
      <c r="AT43">
        <f>'Population data'!$C$77</f>
        <v>8264048</v>
      </c>
      <c r="AU43">
        <f>'Population data'!$C$81</f>
        <v>8437334</v>
      </c>
      <c r="AV43">
        <f>'Population data'!$C$85</f>
        <v>8537441</v>
      </c>
      <c r="AW43" s="31">
        <f t="shared" si="1"/>
        <v>1715.3466244707392</v>
      </c>
      <c r="AX43" s="31">
        <f t="shared" si="2"/>
        <v>2207.494675144756</v>
      </c>
      <c r="AY43" s="31">
        <f t="shared" si="3"/>
        <v>2963.3842998102018</v>
      </c>
      <c r="AZ43" s="31">
        <f t="shared" si="4"/>
        <v>3441.3871768306467</v>
      </c>
      <c r="BA43" s="31">
        <f t="shared" si="5"/>
        <v>3244.8882298820499</v>
      </c>
      <c r="BB43" s="31">
        <f t="shared" si="6"/>
        <v>2657.183605050423</v>
      </c>
      <c r="BC43" s="31">
        <f t="shared" si="7"/>
        <v>2001.4231413819514</v>
      </c>
      <c r="BD43" s="31">
        <f t="shared" si="8"/>
        <v>1975.5543744477332</v>
      </c>
      <c r="BE43" s="31">
        <f t="shared" si="9"/>
        <v>2782.4662197585294</v>
      </c>
      <c r="BF43" s="31">
        <f t="shared" si="10"/>
        <v>3672.73342850068</v>
      </c>
      <c r="BG43" s="31">
        <f t="shared" si="11"/>
        <v>4115.2203514043786</v>
      </c>
      <c r="BH43" s="31">
        <f t="shared" si="12"/>
        <v>4177.854866405758</v>
      </c>
      <c r="BI43" s="31">
        <f t="shared" si="13"/>
        <v>4733.4241962639308</v>
      </c>
      <c r="BJ43" s="31">
        <f t="shared" si="14"/>
        <v>4895.6162970864507</v>
      </c>
      <c r="BK43" s="31">
        <f t="shared" si="15"/>
        <v>4677.9159884271558</v>
      </c>
      <c r="BL43" s="31">
        <f t="shared" si="16"/>
        <v>2996.8988772879943</v>
      </c>
      <c r="BM43" s="31">
        <f t="shared" si="17"/>
        <v>39.533993056842469</v>
      </c>
      <c r="BN43" s="31">
        <f t="shared" si="18"/>
        <v>4587.8697168197787</v>
      </c>
      <c r="BO43" s="31">
        <f t="shared" si="19"/>
        <v>7646.3737867931068</v>
      </c>
      <c r="BP43" s="31">
        <f t="shared" si="20"/>
        <v>5943.8206428713138</v>
      </c>
      <c r="BQ43" s="31">
        <f t="shared" si="20"/>
        <v>5343.5215540581776</v>
      </c>
    </row>
    <row r="44" spans="1:69" x14ac:dyDescent="0.15">
      <c r="A44" s="5" t="s">
        <v>90</v>
      </c>
      <c r="B44" s="11" t="s">
        <v>190</v>
      </c>
      <c r="C44" s="16" t="s">
        <v>37</v>
      </c>
      <c r="D44" s="57" t="s">
        <v>29</v>
      </c>
      <c r="E44" s="5" t="s">
        <v>147</v>
      </c>
      <c r="F44" s="5" t="s">
        <v>155</v>
      </c>
      <c r="G44" s="22">
        <v>9620</v>
      </c>
      <c r="H44" s="22">
        <v>7410</v>
      </c>
      <c r="I44" s="22">
        <v>9980</v>
      </c>
      <c r="J44" s="22">
        <v>11950</v>
      </c>
      <c r="K44" s="22">
        <v>10020</v>
      </c>
      <c r="L44" s="22">
        <v>8450</v>
      </c>
      <c r="M44" s="22">
        <v>7180</v>
      </c>
      <c r="N44" s="22">
        <v>6910</v>
      </c>
      <c r="O44" s="22">
        <v>6700</v>
      </c>
      <c r="P44" s="22">
        <v>7900</v>
      </c>
      <c r="Q44" s="22">
        <v>8420</v>
      </c>
      <c r="R44" s="22">
        <v>9410</v>
      </c>
      <c r="S44" s="22">
        <v>11510</v>
      </c>
      <c r="T44" s="22">
        <v>11680</v>
      </c>
      <c r="U44" s="22">
        <v>10600</v>
      </c>
      <c r="V44" s="22">
        <v>7600</v>
      </c>
      <c r="W44" s="22">
        <v>260</v>
      </c>
      <c r="X44" s="22">
        <v>7190</v>
      </c>
      <c r="Y44" s="22">
        <v>20120</v>
      </c>
      <c r="Z44" s="22">
        <v>12630</v>
      </c>
      <c r="AA44" s="22">
        <v>6500</v>
      </c>
      <c r="AB44">
        <f>'Population data'!$C$5</f>
        <v>6669206</v>
      </c>
      <c r="AC44">
        <f>'Population data'!$C$9</f>
        <v>6718023</v>
      </c>
      <c r="AD44">
        <f>'Population data'!$C$13</f>
        <v>6786160</v>
      </c>
      <c r="AE44">
        <f>'Population data'!$C$17</f>
        <v>6883852</v>
      </c>
      <c r="AF44">
        <f>'Population data'!$C$21</f>
        <v>7001782</v>
      </c>
      <c r="AG44">
        <f>'Population data'!$C$25</f>
        <v>7101504</v>
      </c>
      <c r="AH44">
        <f>'Population data'!$C$29</f>
        <v>7179891</v>
      </c>
      <c r="AI44">
        <f>'Population data'!$C$33</f>
        <v>7258722</v>
      </c>
      <c r="AJ44">
        <f>'Population data'!$C$37</f>
        <v>7353189</v>
      </c>
      <c r="AK44">
        <f>'Population data'!$C$41</f>
        <v>7454938</v>
      </c>
      <c r="AL44">
        <f>'Population data'!$C$45</f>
        <v>7562171</v>
      </c>
      <c r="AM44">
        <f>'Population data'!$C$49</f>
        <v>7671401</v>
      </c>
      <c r="AN44">
        <f>'Population data'!$C$53</f>
        <v>7795625</v>
      </c>
      <c r="AO44">
        <f>'Population data'!$C$57</f>
        <v>7900946</v>
      </c>
      <c r="AP44">
        <f>'Population data'!$C$61</f>
        <v>8003564</v>
      </c>
      <c r="AQ44">
        <f>'Population data'!$C$65</f>
        <v>8088361</v>
      </c>
      <c r="AR44">
        <f>'Population data'!$C$69</f>
        <v>8094300</v>
      </c>
      <c r="AS44">
        <f>'Population data'!$C$73</f>
        <v>8117057</v>
      </c>
      <c r="AT44">
        <f>'Population data'!$C$77</f>
        <v>8264048</v>
      </c>
      <c r="AU44">
        <f>'Population data'!$C$81</f>
        <v>8437334</v>
      </c>
      <c r="AV44">
        <f>'Population data'!$C$85</f>
        <v>8537441</v>
      </c>
      <c r="AW44" s="31">
        <f t="shared" si="1"/>
        <v>1442.4505705776669</v>
      </c>
      <c r="AX44" s="31">
        <f t="shared" si="2"/>
        <v>1103.003070992761</v>
      </c>
      <c r="AY44" s="31">
        <f t="shared" si="3"/>
        <v>1470.6402442618505</v>
      </c>
      <c r="AZ44" s="31">
        <f t="shared" si="4"/>
        <v>1735.9466763666624</v>
      </c>
      <c r="BA44" s="31">
        <f t="shared" si="5"/>
        <v>1431.0642633546718</v>
      </c>
      <c r="BB44" s="31">
        <f t="shared" si="6"/>
        <v>1189.8887897549589</v>
      </c>
      <c r="BC44" s="31">
        <f t="shared" si="7"/>
        <v>1000.0151812889638</v>
      </c>
      <c r="BD44" s="31">
        <f t="shared" si="8"/>
        <v>951.9582097234196</v>
      </c>
      <c r="BE44" s="31">
        <f t="shared" si="9"/>
        <v>911.16928995025148</v>
      </c>
      <c r="BF44" s="31">
        <f t="shared" si="10"/>
        <v>1059.7002952942064</v>
      </c>
      <c r="BG44" s="31">
        <f t="shared" si="11"/>
        <v>1113.4368688568402</v>
      </c>
      <c r="BH44" s="31">
        <f t="shared" si="12"/>
        <v>1226.6338312910509</v>
      </c>
      <c r="BI44" s="31">
        <f t="shared" si="13"/>
        <v>1476.4691734145754</v>
      </c>
      <c r="BJ44" s="31">
        <f t="shared" si="14"/>
        <v>1478.3039904335506</v>
      </c>
      <c r="BK44" s="31">
        <f t="shared" si="15"/>
        <v>1324.4099753559788</v>
      </c>
      <c r="BL44" s="31">
        <f t="shared" si="16"/>
        <v>939.62176020580682</v>
      </c>
      <c r="BM44" s="31">
        <f t="shared" si="17"/>
        <v>32.121369358684504</v>
      </c>
      <c r="BN44" s="31">
        <f t="shared" si="18"/>
        <v>885.78902427320634</v>
      </c>
      <c r="BO44" s="31">
        <f t="shared" si="19"/>
        <v>2434.6421995612804</v>
      </c>
      <c r="BP44" s="31">
        <f t="shared" si="20"/>
        <v>1496.9183393711805</v>
      </c>
      <c r="BQ44" s="31">
        <f t="shared" si="20"/>
        <v>761.35226000390526</v>
      </c>
    </row>
    <row r="45" spans="1:69" x14ac:dyDescent="0.15">
      <c r="A45" s="5" t="s">
        <v>90</v>
      </c>
      <c r="B45" s="11" t="s">
        <v>190</v>
      </c>
      <c r="C45" s="16" t="s">
        <v>37</v>
      </c>
      <c r="D45" t="s">
        <v>30</v>
      </c>
      <c r="E45" s="5" t="s">
        <v>147</v>
      </c>
      <c r="F45" s="5" t="s">
        <v>152</v>
      </c>
      <c r="G45" s="22">
        <v>6330</v>
      </c>
      <c r="H45" s="22">
        <v>7820</v>
      </c>
      <c r="I45" s="22">
        <v>9590</v>
      </c>
      <c r="J45" s="22">
        <v>11790</v>
      </c>
      <c r="K45" s="22">
        <v>10410</v>
      </c>
      <c r="L45" s="22">
        <v>7500</v>
      </c>
      <c r="M45" s="22">
        <v>10990</v>
      </c>
      <c r="N45" s="22">
        <v>12860</v>
      </c>
      <c r="O45" s="22">
        <v>13030</v>
      </c>
      <c r="P45" s="22">
        <v>11900</v>
      </c>
      <c r="Q45" s="22">
        <v>12100</v>
      </c>
      <c r="R45" s="22">
        <v>12900</v>
      </c>
      <c r="S45" s="22">
        <v>14100</v>
      </c>
      <c r="T45" s="22">
        <v>11380</v>
      </c>
      <c r="U45" s="22">
        <v>13780</v>
      </c>
      <c r="V45" s="22">
        <v>9430</v>
      </c>
      <c r="W45" s="22">
        <v>4560</v>
      </c>
      <c r="X45" s="22">
        <v>9880</v>
      </c>
      <c r="Y45" s="22">
        <v>18290</v>
      </c>
      <c r="Z45" s="22">
        <v>16330</v>
      </c>
      <c r="AA45" s="22">
        <v>14560</v>
      </c>
      <c r="AB45">
        <f>'Population data'!$C$5</f>
        <v>6669206</v>
      </c>
      <c r="AC45">
        <f>'Population data'!$C$9</f>
        <v>6718023</v>
      </c>
      <c r="AD45">
        <f>'Population data'!$C$13</f>
        <v>6786160</v>
      </c>
      <c r="AE45">
        <f>'Population data'!$C$17</f>
        <v>6883852</v>
      </c>
      <c r="AF45">
        <f>'Population data'!$C$21</f>
        <v>7001782</v>
      </c>
      <c r="AG45">
        <f>'Population data'!$C$25</f>
        <v>7101504</v>
      </c>
      <c r="AH45">
        <f>'Population data'!$C$29</f>
        <v>7179891</v>
      </c>
      <c r="AI45">
        <f>'Population data'!$C$33</f>
        <v>7258722</v>
      </c>
      <c r="AJ45">
        <f>'Population data'!$C$37</f>
        <v>7353189</v>
      </c>
      <c r="AK45">
        <f>'Population data'!$C$41</f>
        <v>7454938</v>
      </c>
      <c r="AL45">
        <f>'Population data'!$C$45</f>
        <v>7562171</v>
      </c>
      <c r="AM45">
        <f>'Population data'!$C$49</f>
        <v>7671401</v>
      </c>
      <c r="AN45">
        <f>'Population data'!$C$53</f>
        <v>7795625</v>
      </c>
      <c r="AO45">
        <f>'Population data'!$C$57</f>
        <v>7900946</v>
      </c>
      <c r="AP45">
        <f>'Population data'!$C$61</f>
        <v>8003564</v>
      </c>
      <c r="AQ45">
        <f>'Population data'!$C$65</f>
        <v>8088361</v>
      </c>
      <c r="AR45">
        <f>'Population data'!$C$69</f>
        <v>8094300</v>
      </c>
      <c r="AS45">
        <f>'Population data'!$C$73</f>
        <v>8117057</v>
      </c>
      <c r="AT45">
        <f>'Population data'!$C$77</f>
        <v>8264048</v>
      </c>
      <c r="AU45">
        <f>'Population data'!$C$81</f>
        <v>8437334</v>
      </c>
      <c r="AV45">
        <f>'Population data'!$C$85</f>
        <v>8537441</v>
      </c>
      <c r="AW45" s="31">
        <f t="shared" si="1"/>
        <v>949.13847315557507</v>
      </c>
      <c r="AX45" s="31">
        <f t="shared" si="2"/>
        <v>1164.0329305213752</v>
      </c>
      <c r="AY45" s="31">
        <f t="shared" si="3"/>
        <v>1413.1703349169486</v>
      </c>
      <c r="AZ45" s="31">
        <f t="shared" si="4"/>
        <v>1712.7038756789077</v>
      </c>
      <c r="BA45" s="31">
        <f t="shared" si="5"/>
        <v>1486.7643694133865</v>
      </c>
      <c r="BB45" s="31">
        <f t="shared" si="6"/>
        <v>1056.1143104333955</v>
      </c>
      <c r="BC45" s="31">
        <f t="shared" si="7"/>
        <v>1530.6639056219656</v>
      </c>
      <c r="BD45" s="31">
        <f t="shared" si="8"/>
        <v>1771.6617332913424</v>
      </c>
      <c r="BE45" s="31">
        <f t="shared" si="9"/>
        <v>1772.0202758286234</v>
      </c>
      <c r="BF45" s="31">
        <f t="shared" si="10"/>
        <v>1596.2574068355766</v>
      </c>
      <c r="BG45" s="31">
        <f t="shared" si="11"/>
        <v>1600.0696096398772</v>
      </c>
      <c r="BH45" s="31">
        <f t="shared" si="12"/>
        <v>1681.5702894425672</v>
      </c>
      <c r="BI45" s="31">
        <f t="shared" si="13"/>
        <v>1808.7068067024775</v>
      </c>
      <c r="BJ45" s="31">
        <f t="shared" si="14"/>
        <v>1440.333853692963</v>
      </c>
      <c r="BK45" s="31">
        <f t="shared" si="15"/>
        <v>1721.7329679627726</v>
      </c>
      <c r="BL45" s="31">
        <f t="shared" si="16"/>
        <v>1165.8727893079945</v>
      </c>
      <c r="BM45" s="31">
        <f t="shared" si="17"/>
        <v>563.35940106000521</v>
      </c>
      <c r="BN45" s="31">
        <f t="shared" si="18"/>
        <v>1217.1899248705533</v>
      </c>
      <c r="BO45" s="31">
        <f t="shared" si="19"/>
        <v>2213.2010849888575</v>
      </c>
      <c r="BP45" s="31">
        <f t="shared" si="20"/>
        <v>1935.4454855052556</v>
      </c>
      <c r="BQ45" s="31">
        <f t="shared" si="20"/>
        <v>1705.4290624087475</v>
      </c>
    </row>
    <row r="46" spans="1:69" x14ac:dyDescent="0.15">
      <c r="A46" s="5" t="s">
        <v>90</v>
      </c>
      <c r="B46" s="11" t="s">
        <v>190</v>
      </c>
      <c r="C46" s="16" t="s">
        <v>37</v>
      </c>
      <c r="D46" t="s">
        <v>31</v>
      </c>
      <c r="E46" s="5" t="s">
        <v>147</v>
      </c>
      <c r="F46" s="5" t="s">
        <v>31</v>
      </c>
      <c r="G46" s="23">
        <v>7060</v>
      </c>
      <c r="H46" s="23">
        <v>9020</v>
      </c>
      <c r="I46" s="23">
        <v>10700</v>
      </c>
      <c r="J46" s="23">
        <v>13020</v>
      </c>
      <c r="K46" s="23">
        <v>13980</v>
      </c>
      <c r="L46" s="23">
        <v>12840</v>
      </c>
      <c r="M46" s="23">
        <v>15560</v>
      </c>
      <c r="N46" s="23">
        <v>15990</v>
      </c>
      <c r="O46" s="23">
        <v>17750</v>
      </c>
      <c r="P46" s="23">
        <v>17560</v>
      </c>
      <c r="Q46" s="23">
        <v>17310</v>
      </c>
      <c r="R46" s="23">
        <v>18070</v>
      </c>
      <c r="S46" s="23">
        <v>19440</v>
      </c>
      <c r="T46" s="23">
        <v>19270</v>
      </c>
      <c r="U46" s="23">
        <v>17700</v>
      </c>
      <c r="V46" s="23">
        <v>15890</v>
      </c>
      <c r="W46" s="23">
        <v>560</v>
      </c>
      <c r="X46" s="23">
        <v>7600</v>
      </c>
      <c r="Y46" s="23">
        <v>26210</v>
      </c>
      <c r="Z46" s="23">
        <v>28240</v>
      </c>
      <c r="AA46" s="23">
        <v>25240</v>
      </c>
      <c r="AB46">
        <f>'Population data'!$C$5</f>
        <v>6669206</v>
      </c>
      <c r="AC46">
        <f>'Population data'!$C$9</f>
        <v>6718023</v>
      </c>
      <c r="AD46">
        <f>'Population data'!$C$13</f>
        <v>6786160</v>
      </c>
      <c r="AE46">
        <f>'Population data'!$C$17</f>
        <v>6883852</v>
      </c>
      <c r="AF46">
        <f>'Population data'!$C$21</f>
        <v>7001782</v>
      </c>
      <c r="AG46">
        <f>'Population data'!$C$25</f>
        <v>7101504</v>
      </c>
      <c r="AH46">
        <f>'Population data'!$C$29</f>
        <v>7179891</v>
      </c>
      <c r="AI46">
        <f>'Population data'!$C$33</f>
        <v>7258722</v>
      </c>
      <c r="AJ46">
        <f>'Population data'!$C$37</f>
        <v>7353189</v>
      </c>
      <c r="AK46">
        <f>'Population data'!$C$41</f>
        <v>7454938</v>
      </c>
      <c r="AL46">
        <f>'Population data'!$C$45</f>
        <v>7562171</v>
      </c>
      <c r="AM46">
        <f>'Population data'!$C$49</f>
        <v>7671401</v>
      </c>
      <c r="AN46">
        <f>'Population data'!$C$53</f>
        <v>7795625</v>
      </c>
      <c r="AO46">
        <f>'Population data'!$C$57</f>
        <v>7900946</v>
      </c>
      <c r="AP46">
        <f>'Population data'!$C$61</f>
        <v>8003564</v>
      </c>
      <c r="AQ46">
        <f>'Population data'!$C$65</f>
        <v>8088361</v>
      </c>
      <c r="AR46">
        <f>'Population data'!$C$69</f>
        <v>8094300</v>
      </c>
      <c r="AS46">
        <f>'Population data'!$C$73</f>
        <v>8117057</v>
      </c>
      <c r="AT46">
        <f>'Population data'!$C$77</f>
        <v>8264048</v>
      </c>
      <c r="AU46">
        <f>'Population data'!$C$81</f>
        <v>8437334</v>
      </c>
      <c r="AV46">
        <f>'Population data'!$C$85</f>
        <v>8537441</v>
      </c>
      <c r="AW46" s="31">
        <f t="shared" si="1"/>
        <v>1058.5967804863128</v>
      </c>
      <c r="AX46" s="31">
        <f t="shared" si="2"/>
        <v>1342.6569096295145</v>
      </c>
      <c r="AY46" s="31">
        <f t="shared" si="3"/>
        <v>1576.7385384370543</v>
      </c>
      <c r="AZ46" s="31">
        <f t="shared" si="4"/>
        <v>1891.3829059660202</v>
      </c>
      <c r="BA46" s="31">
        <f t="shared" si="5"/>
        <v>1996.6345710277756</v>
      </c>
      <c r="BB46" s="31">
        <f t="shared" si="6"/>
        <v>1808.0676994619732</v>
      </c>
      <c r="BC46" s="31">
        <f t="shared" si="7"/>
        <v>2167.1638190607628</v>
      </c>
      <c r="BD46" s="31">
        <f t="shared" si="8"/>
        <v>2202.8671162774936</v>
      </c>
      <c r="BE46" s="31">
        <f t="shared" si="9"/>
        <v>2413.9186412861141</v>
      </c>
      <c r="BF46" s="31">
        <f t="shared" si="10"/>
        <v>2355.4857196666153</v>
      </c>
      <c r="BG46" s="31">
        <f t="shared" si="11"/>
        <v>2289.025201889775</v>
      </c>
      <c r="BH46" s="31">
        <f t="shared" si="12"/>
        <v>2355.5019480796273</v>
      </c>
      <c r="BI46" s="31">
        <f t="shared" si="13"/>
        <v>2493.7064058366068</v>
      </c>
      <c r="BJ46" s="31">
        <f t="shared" si="14"/>
        <v>2438.9484499704213</v>
      </c>
      <c r="BK46" s="31">
        <f t="shared" si="15"/>
        <v>2211.5147701698893</v>
      </c>
      <c r="BL46" s="31">
        <f t="shared" si="16"/>
        <v>1964.5512854829303</v>
      </c>
      <c r="BM46" s="31">
        <f t="shared" si="17"/>
        <v>69.184487849474323</v>
      </c>
      <c r="BN46" s="31">
        <f t="shared" si="18"/>
        <v>936.29994220811807</v>
      </c>
      <c r="BO46" s="31">
        <f t="shared" si="19"/>
        <v>3171.5691874006538</v>
      </c>
      <c r="BP46" s="31">
        <f t="shared" si="20"/>
        <v>3347.0288126557512</v>
      </c>
      <c r="BQ46" s="31">
        <f t="shared" si="20"/>
        <v>2956.3893911536252</v>
      </c>
    </row>
    <row r="47" spans="1:69" x14ac:dyDescent="0.15">
      <c r="A47" s="5" t="s">
        <v>90</v>
      </c>
      <c r="B47" s="11" t="s">
        <v>190</v>
      </c>
      <c r="C47" s="16" t="s">
        <v>37</v>
      </c>
      <c r="D47" t="s">
        <v>32</v>
      </c>
      <c r="E47" s="5" t="s">
        <v>147</v>
      </c>
      <c r="F47" s="5" t="s">
        <v>156</v>
      </c>
      <c r="G47" s="22">
        <v>15530</v>
      </c>
      <c r="H47" s="22">
        <v>14910</v>
      </c>
      <c r="I47" s="22">
        <v>15530</v>
      </c>
      <c r="J47" s="22">
        <v>20600</v>
      </c>
      <c r="K47" s="22">
        <v>17330</v>
      </c>
      <c r="L47" s="22">
        <v>15430</v>
      </c>
      <c r="M47" s="22">
        <v>15470</v>
      </c>
      <c r="N47" s="22">
        <v>15160</v>
      </c>
      <c r="O47" s="22">
        <v>18980</v>
      </c>
      <c r="P47" s="22">
        <v>16700</v>
      </c>
      <c r="Q47" s="22">
        <v>18280</v>
      </c>
      <c r="R47" s="22">
        <v>21450</v>
      </c>
      <c r="S47" s="22">
        <v>27310</v>
      </c>
      <c r="T47" s="22">
        <v>30860</v>
      </c>
      <c r="U47" s="22">
        <v>33820</v>
      </c>
      <c r="V47" s="22">
        <v>40660</v>
      </c>
      <c r="W47" s="22">
        <v>3700</v>
      </c>
      <c r="X47" s="22">
        <v>16250</v>
      </c>
      <c r="Y47" s="22">
        <v>40230</v>
      </c>
      <c r="Z47" s="22">
        <v>33440</v>
      </c>
      <c r="AA47" s="22">
        <v>19600</v>
      </c>
      <c r="AB47">
        <f>'Population data'!$C$5</f>
        <v>6669206</v>
      </c>
      <c r="AC47">
        <f>'Population data'!$C$9</f>
        <v>6718023</v>
      </c>
      <c r="AD47">
        <f>'Population data'!$C$13</f>
        <v>6786160</v>
      </c>
      <c r="AE47">
        <f>'Population data'!$C$17</f>
        <v>6883852</v>
      </c>
      <c r="AF47">
        <f>'Population data'!$C$21</f>
        <v>7001782</v>
      </c>
      <c r="AG47">
        <f>'Population data'!$C$25</f>
        <v>7101504</v>
      </c>
      <c r="AH47">
        <f>'Population data'!$C$29</f>
        <v>7179891</v>
      </c>
      <c r="AI47">
        <f>'Population data'!$C$33</f>
        <v>7258722</v>
      </c>
      <c r="AJ47">
        <f>'Population data'!$C$37</f>
        <v>7353189</v>
      </c>
      <c r="AK47">
        <f>'Population data'!$C$41</f>
        <v>7454938</v>
      </c>
      <c r="AL47">
        <f>'Population data'!$C$45</f>
        <v>7562171</v>
      </c>
      <c r="AM47">
        <f>'Population data'!$C$49</f>
        <v>7671401</v>
      </c>
      <c r="AN47">
        <f>'Population data'!$C$53</f>
        <v>7795625</v>
      </c>
      <c r="AO47">
        <f>'Population data'!$C$57</f>
        <v>7900946</v>
      </c>
      <c r="AP47">
        <f>'Population data'!$C$61</f>
        <v>8003564</v>
      </c>
      <c r="AQ47">
        <f>'Population data'!$C$65</f>
        <v>8088361</v>
      </c>
      <c r="AR47">
        <f>'Population data'!$C$69</f>
        <v>8094300</v>
      </c>
      <c r="AS47">
        <f>'Population data'!$C$73</f>
        <v>8117057</v>
      </c>
      <c r="AT47">
        <f>'Population data'!$C$77</f>
        <v>8264048</v>
      </c>
      <c r="AU47">
        <f>'Population data'!$C$81</f>
        <v>8437334</v>
      </c>
      <c r="AV47">
        <f>'Population data'!$C$85</f>
        <v>8537441</v>
      </c>
      <c r="AW47" s="31">
        <f t="shared" si="1"/>
        <v>2328.6130312963792</v>
      </c>
      <c r="AX47" s="31">
        <f t="shared" si="2"/>
        <v>2219.4029404186322</v>
      </c>
      <c r="AY47" s="31">
        <f t="shared" si="3"/>
        <v>2288.4812618623787</v>
      </c>
      <c r="AZ47" s="31">
        <f t="shared" si="4"/>
        <v>2992.5105885483881</v>
      </c>
      <c r="BA47" s="31">
        <f t="shared" si="5"/>
        <v>2475.0841999936588</v>
      </c>
      <c r="BB47" s="31">
        <f t="shared" si="6"/>
        <v>2172.7791746649723</v>
      </c>
      <c r="BC47" s="31">
        <f t="shared" si="7"/>
        <v>2154.6288098245504</v>
      </c>
      <c r="BD47" s="31">
        <f t="shared" si="8"/>
        <v>2088.5219188722203</v>
      </c>
      <c r="BE47" s="31">
        <f t="shared" si="9"/>
        <v>2581.1930034710113</v>
      </c>
      <c r="BF47" s="31">
        <f t="shared" si="10"/>
        <v>2240.1259406852209</v>
      </c>
      <c r="BG47" s="31">
        <f t="shared" si="11"/>
        <v>2417.295244976608</v>
      </c>
      <c r="BH47" s="31">
        <f t="shared" si="12"/>
        <v>2796.0994347707806</v>
      </c>
      <c r="BI47" s="31">
        <f t="shared" si="13"/>
        <v>3503.2470135492663</v>
      </c>
      <c r="BJ47" s="31">
        <f t="shared" si="14"/>
        <v>3905.8613993817953</v>
      </c>
      <c r="BK47" s="31">
        <f t="shared" si="15"/>
        <v>4225.6174874093595</v>
      </c>
      <c r="BL47" s="31">
        <f t="shared" si="16"/>
        <v>5026.9764171010665</v>
      </c>
      <c r="BM47" s="31">
        <f t="shared" si="17"/>
        <v>457.11179471974106</v>
      </c>
      <c r="BN47" s="31">
        <f t="shared" si="18"/>
        <v>2001.9571132739366</v>
      </c>
      <c r="BO47" s="31">
        <f t="shared" si="19"/>
        <v>4868.0743383871923</v>
      </c>
      <c r="BP47" s="31">
        <f t="shared" si="20"/>
        <v>3963.3372342495868</v>
      </c>
      <c r="BQ47" s="31">
        <f t="shared" si="20"/>
        <v>2295.7698917040834</v>
      </c>
    </row>
    <row r="48" spans="1:69" x14ac:dyDescent="0.15">
      <c r="A48" s="5" t="s">
        <v>90</v>
      </c>
      <c r="B48" s="11" t="s">
        <v>190</v>
      </c>
      <c r="C48" s="16" t="s">
        <v>37</v>
      </c>
      <c r="D48" t="s">
        <v>33</v>
      </c>
      <c r="E48" s="5" t="s">
        <v>147</v>
      </c>
      <c r="F48" s="5" t="s">
        <v>154</v>
      </c>
      <c r="G48" s="22">
        <v>3070</v>
      </c>
      <c r="H48" s="22">
        <v>2540</v>
      </c>
      <c r="I48" s="22">
        <v>2390</v>
      </c>
      <c r="J48" s="22">
        <v>2550</v>
      </c>
      <c r="K48" s="22">
        <v>1720</v>
      </c>
      <c r="L48" s="22">
        <v>1780</v>
      </c>
      <c r="M48" s="22">
        <v>1950</v>
      </c>
      <c r="N48" s="22">
        <v>2030</v>
      </c>
      <c r="O48" s="22">
        <v>2160</v>
      </c>
      <c r="P48" s="22">
        <v>2470</v>
      </c>
      <c r="Q48" s="22">
        <v>2540</v>
      </c>
      <c r="R48" s="22">
        <v>2830</v>
      </c>
      <c r="S48" s="22">
        <v>3540</v>
      </c>
      <c r="T48" s="22">
        <v>4090</v>
      </c>
      <c r="U48" s="22">
        <v>4420</v>
      </c>
      <c r="V48" s="22">
        <v>4880</v>
      </c>
      <c r="W48" s="22">
        <v>4180</v>
      </c>
      <c r="X48" s="22">
        <v>8910</v>
      </c>
      <c r="Y48" s="22">
        <v>13340</v>
      </c>
      <c r="Z48" s="22">
        <v>11910</v>
      </c>
      <c r="AA48" s="22">
        <v>7540</v>
      </c>
      <c r="AB48">
        <f>'Population data'!$C$5</f>
        <v>6669206</v>
      </c>
      <c r="AC48">
        <f>'Population data'!$C$9</f>
        <v>6718023</v>
      </c>
      <c r="AD48">
        <f>'Population data'!$C$13</f>
        <v>6786160</v>
      </c>
      <c r="AE48">
        <f>'Population data'!$C$17</f>
        <v>6883852</v>
      </c>
      <c r="AF48">
        <f>'Population data'!$C$21</f>
        <v>7001782</v>
      </c>
      <c r="AG48">
        <f>'Population data'!$C$25</f>
        <v>7101504</v>
      </c>
      <c r="AH48">
        <f>'Population data'!$C$29</f>
        <v>7179891</v>
      </c>
      <c r="AI48">
        <f>'Population data'!$C$33</f>
        <v>7258722</v>
      </c>
      <c r="AJ48">
        <f>'Population data'!$C$37</f>
        <v>7353189</v>
      </c>
      <c r="AK48">
        <f>'Population data'!$C$41</f>
        <v>7454938</v>
      </c>
      <c r="AL48">
        <f>'Population data'!$C$45</f>
        <v>7562171</v>
      </c>
      <c r="AM48">
        <f>'Population data'!$C$49</f>
        <v>7671401</v>
      </c>
      <c r="AN48">
        <f>'Population data'!$C$53</f>
        <v>7795625</v>
      </c>
      <c r="AO48">
        <f>'Population data'!$C$57</f>
        <v>7900946</v>
      </c>
      <c r="AP48">
        <f>'Population data'!$C$61</f>
        <v>8003564</v>
      </c>
      <c r="AQ48">
        <f>'Population data'!$C$65</f>
        <v>8088361</v>
      </c>
      <c r="AR48">
        <f>'Population data'!$C$69</f>
        <v>8094300</v>
      </c>
      <c r="AS48">
        <f>'Population data'!$C$73</f>
        <v>8117057</v>
      </c>
      <c r="AT48">
        <f>'Population data'!$C$77</f>
        <v>8264048</v>
      </c>
      <c r="AU48">
        <f>'Population data'!$C$81</f>
        <v>8437334</v>
      </c>
      <c r="AV48">
        <f>'Population data'!$C$85</f>
        <v>8537441</v>
      </c>
      <c r="AW48" s="31">
        <f t="shared" si="1"/>
        <v>460.32466233611615</v>
      </c>
      <c r="AX48" s="31">
        <f t="shared" si="2"/>
        <v>378.08742244556174</v>
      </c>
      <c r="AY48" s="31">
        <f t="shared" si="3"/>
        <v>352.18739316491207</v>
      </c>
      <c r="AZ48" s="31">
        <f t="shared" si="4"/>
        <v>370.43213596108694</v>
      </c>
      <c r="BA48" s="31">
        <f t="shared" si="5"/>
        <v>245.65174979740874</v>
      </c>
      <c r="BB48" s="31">
        <f t="shared" si="6"/>
        <v>250.65112967619254</v>
      </c>
      <c r="BC48" s="31">
        <f t="shared" si="7"/>
        <v>271.59186678460713</v>
      </c>
      <c r="BD48" s="31">
        <f t="shared" si="8"/>
        <v>279.66355509964421</v>
      </c>
      <c r="BE48" s="31">
        <f t="shared" si="9"/>
        <v>293.75009944664822</v>
      </c>
      <c r="BF48" s="31">
        <f t="shared" si="10"/>
        <v>331.32401637679618</v>
      </c>
      <c r="BG48" s="31">
        <f t="shared" si="11"/>
        <v>335.88238086655275</v>
      </c>
      <c r="BH48" s="31">
        <f t="shared" si="12"/>
        <v>368.90262938933841</v>
      </c>
      <c r="BI48" s="31">
        <f t="shared" si="13"/>
        <v>454.10085785296241</v>
      </c>
      <c r="BJ48" s="31">
        <f t="shared" si="14"/>
        <v>517.65953089667994</v>
      </c>
      <c r="BK48" s="31">
        <f t="shared" si="15"/>
        <v>552.25397085598365</v>
      </c>
      <c r="BL48" s="31">
        <f t="shared" si="16"/>
        <v>603.33607760583391</v>
      </c>
      <c r="BM48" s="31">
        <f t="shared" si="17"/>
        <v>516.41278430500483</v>
      </c>
      <c r="BN48" s="31">
        <f t="shared" si="18"/>
        <v>1097.6884848782015</v>
      </c>
      <c r="BO48" s="31">
        <f t="shared" si="19"/>
        <v>1614.221020981485</v>
      </c>
      <c r="BP48" s="31">
        <f t="shared" si="20"/>
        <v>1411.5833271504955</v>
      </c>
      <c r="BQ48" s="31">
        <f t="shared" si="20"/>
        <v>883.1686216045299</v>
      </c>
    </row>
    <row r="49" spans="1:69" x14ac:dyDescent="0.15">
      <c r="A49" s="5" t="s">
        <v>90</v>
      </c>
      <c r="B49" s="11" t="s">
        <v>190</v>
      </c>
      <c r="C49" s="4" t="s">
        <v>34</v>
      </c>
      <c r="D49" s="4" t="s">
        <v>82</v>
      </c>
      <c r="E49" s="4" t="s">
        <v>150</v>
      </c>
      <c r="F49" s="5" t="s">
        <v>150</v>
      </c>
      <c r="G49" s="23">
        <v>56840</v>
      </c>
      <c r="H49" s="23">
        <v>61400</v>
      </c>
      <c r="I49" s="23">
        <v>77690</v>
      </c>
      <c r="J49" s="23">
        <v>98580</v>
      </c>
      <c r="K49" s="23">
        <v>94720</v>
      </c>
      <c r="L49" s="23">
        <v>73530</v>
      </c>
      <c r="M49" s="23">
        <v>70500</v>
      </c>
      <c r="N49" s="23">
        <v>71880</v>
      </c>
      <c r="O49" s="23">
        <v>82830</v>
      </c>
      <c r="P49" s="23">
        <v>88360</v>
      </c>
      <c r="Q49" s="23">
        <v>95180</v>
      </c>
      <c r="R49" s="23">
        <v>103420</v>
      </c>
      <c r="S49" s="23">
        <v>120050</v>
      </c>
      <c r="T49" s="23">
        <v>125150</v>
      </c>
      <c r="U49" s="23">
        <v>128380</v>
      </c>
      <c r="V49" s="23">
        <v>107060</v>
      </c>
      <c r="W49" s="23">
        <v>13640</v>
      </c>
      <c r="X49" s="23">
        <v>97990</v>
      </c>
      <c r="Y49" s="23">
        <v>195850</v>
      </c>
      <c r="Z49" s="23">
        <v>159810</v>
      </c>
      <c r="AA49" s="23">
        <v>121970</v>
      </c>
      <c r="AB49">
        <f>'Population data'!$C$5</f>
        <v>6669206</v>
      </c>
      <c r="AC49">
        <f>'Population data'!$C$9</f>
        <v>6718023</v>
      </c>
      <c r="AD49">
        <f>'Population data'!$C$13</f>
        <v>6786160</v>
      </c>
      <c r="AE49">
        <f>'Population data'!$C$17</f>
        <v>6883852</v>
      </c>
      <c r="AF49">
        <f>'Population data'!$C$21</f>
        <v>7001782</v>
      </c>
      <c r="AG49">
        <f>'Population data'!$C$25</f>
        <v>7101504</v>
      </c>
      <c r="AH49">
        <f>'Population data'!$C$29</f>
        <v>7179891</v>
      </c>
      <c r="AI49">
        <f>'Population data'!$C$33</f>
        <v>7258722</v>
      </c>
      <c r="AJ49">
        <f>'Population data'!$C$37</f>
        <v>7353189</v>
      </c>
      <c r="AK49">
        <f>'Population data'!$C$41</f>
        <v>7454938</v>
      </c>
      <c r="AL49">
        <f>'Population data'!$C$45</f>
        <v>7562171</v>
      </c>
      <c r="AM49">
        <f>'Population data'!$C$49</f>
        <v>7671401</v>
      </c>
      <c r="AN49">
        <f>'Population data'!$C$53</f>
        <v>7795625</v>
      </c>
      <c r="AO49">
        <f>'Population data'!$C$57</f>
        <v>7900946</v>
      </c>
      <c r="AP49">
        <f>'Population data'!$C$61</f>
        <v>8003564</v>
      </c>
      <c r="AQ49">
        <f>'Population data'!$C$65</f>
        <v>8088361</v>
      </c>
      <c r="AR49">
        <f>'Population data'!$C$69</f>
        <v>8094300</v>
      </c>
      <c r="AS49">
        <f>'Population data'!$C$73</f>
        <v>8117057</v>
      </c>
      <c r="AT49">
        <f>'Population data'!$C$77</f>
        <v>8264048</v>
      </c>
      <c r="AU49">
        <f>'Population data'!$C$81</f>
        <v>8437334</v>
      </c>
      <c r="AV49">
        <f>'Population data'!$C$85</f>
        <v>8537441</v>
      </c>
      <c r="AW49" s="31">
        <f t="shared" si="1"/>
        <v>8522.7536831220987</v>
      </c>
      <c r="AX49" s="31">
        <f t="shared" si="2"/>
        <v>9139.5935976997989</v>
      </c>
      <c r="AY49" s="31">
        <f t="shared" si="3"/>
        <v>11448.300658988293</v>
      </c>
      <c r="AZ49" s="31">
        <f t="shared" si="4"/>
        <v>14320.470573742723</v>
      </c>
      <c r="BA49" s="31">
        <f t="shared" si="5"/>
        <v>13527.984733029392</v>
      </c>
      <c r="BB49" s="31">
        <f t="shared" si="6"/>
        <v>10354.144699489008</v>
      </c>
      <c r="BC49" s="31">
        <f t="shared" si="7"/>
        <v>9819.090568366566</v>
      </c>
      <c r="BD49" s="31">
        <f t="shared" si="8"/>
        <v>9902.5696258928219</v>
      </c>
      <c r="BE49" s="31">
        <f t="shared" si="9"/>
        <v>11264.500341280496</v>
      </c>
      <c r="BF49" s="31">
        <f t="shared" si="10"/>
        <v>11852.546593948869</v>
      </c>
      <c r="BG49" s="31">
        <f t="shared" si="11"/>
        <v>12586.332681448224</v>
      </c>
      <c r="BH49" s="31">
        <f t="shared" si="12"/>
        <v>13481.240258461265</v>
      </c>
      <c r="BI49" s="31">
        <f t="shared" si="13"/>
        <v>15399.663272668964</v>
      </c>
      <c r="BJ49" s="31">
        <f t="shared" si="14"/>
        <v>15839.875376948532</v>
      </c>
      <c r="BK49" s="31">
        <f t="shared" si="15"/>
        <v>16040.354022283074</v>
      </c>
      <c r="BL49" s="31">
        <f t="shared" si="16"/>
        <v>13236.303374688643</v>
      </c>
      <c r="BM49" s="31">
        <f t="shared" si="17"/>
        <v>1685.1364540479103</v>
      </c>
      <c r="BN49" s="31">
        <f t="shared" si="18"/>
        <v>12072.109386443879</v>
      </c>
      <c r="BO49" s="31">
        <f t="shared" si="19"/>
        <v>23699.039502190695</v>
      </c>
      <c r="BP49" s="31">
        <f t="shared" si="20"/>
        <v>18940.817087482847</v>
      </c>
      <c r="BQ49" s="31">
        <f t="shared" si="20"/>
        <v>14286.482331180971</v>
      </c>
    </row>
    <row r="50" spans="1:69" x14ac:dyDescent="0.15">
      <c r="A50" s="5" t="s">
        <v>90</v>
      </c>
      <c r="B50" s="11" t="s">
        <v>190</v>
      </c>
      <c r="C50" s="5" t="s">
        <v>55</v>
      </c>
      <c r="D50" s="5" t="s">
        <v>55</v>
      </c>
      <c r="E50" s="5" t="s">
        <v>148</v>
      </c>
      <c r="F50" s="5" t="s">
        <v>148</v>
      </c>
      <c r="G50" s="22">
        <v>11140</v>
      </c>
      <c r="H50" s="22">
        <v>10870</v>
      </c>
      <c r="I50" s="22">
        <v>11200</v>
      </c>
      <c r="J50" s="22">
        <v>11370</v>
      </c>
      <c r="K50" s="22">
        <v>10090</v>
      </c>
      <c r="L50" s="22">
        <v>9490</v>
      </c>
      <c r="M50" s="22">
        <v>12400</v>
      </c>
      <c r="N50" s="22">
        <v>11680</v>
      </c>
      <c r="O50" s="22">
        <v>11310</v>
      </c>
      <c r="P50" s="22">
        <v>8930</v>
      </c>
      <c r="Q50" s="22">
        <v>7740</v>
      </c>
      <c r="R50" s="22">
        <v>9230</v>
      </c>
      <c r="S50" s="22">
        <v>8730</v>
      </c>
      <c r="T50" s="22">
        <v>7300</v>
      </c>
      <c r="U50" s="22">
        <v>7130</v>
      </c>
      <c r="V50" s="22">
        <v>5110</v>
      </c>
      <c r="W50" s="22">
        <v>7460</v>
      </c>
      <c r="X50" s="22">
        <v>5370</v>
      </c>
      <c r="Y50" s="22">
        <v>8380</v>
      </c>
      <c r="Z50" s="22">
        <v>9780</v>
      </c>
      <c r="AA50" s="22">
        <v>10050</v>
      </c>
      <c r="AB50">
        <f>'Population data'!$C$5</f>
        <v>6669206</v>
      </c>
      <c r="AC50">
        <f>'Population data'!$C$9</f>
        <v>6718023</v>
      </c>
      <c r="AD50">
        <f>'Population data'!$C$13</f>
        <v>6786160</v>
      </c>
      <c r="AE50">
        <f>'Population data'!$C$17</f>
        <v>6883852</v>
      </c>
      <c r="AF50">
        <f>'Population data'!$C$21</f>
        <v>7001782</v>
      </c>
      <c r="AG50">
        <f>'Population data'!$C$25</f>
        <v>7101504</v>
      </c>
      <c r="AH50">
        <f>'Population data'!$C$29</f>
        <v>7179891</v>
      </c>
      <c r="AI50">
        <f>'Population data'!$C$33</f>
        <v>7258722</v>
      </c>
      <c r="AJ50">
        <f>'Population data'!$C$37</f>
        <v>7353189</v>
      </c>
      <c r="AK50">
        <f>'Population data'!$C$41</f>
        <v>7454938</v>
      </c>
      <c r="AL50">
        <f>'Population data'!$C$45</f>
        <v>7562171</v>
      </c>
      <c r="AM50">
        <f>'Population data'!$C$49</f>
        <v>7671401</v>
      </c>
      <c r="AN50">
        <f>'Population data'!$C$53</f>
        <v>7795625</v>
      </c>
      <c r="AO50">
        <f>'Population data'!$C$57</f>
        <v>7900946</v>
      </c>
      <c r="AP50">
        <f>'Population data'!$C$61</f>
        <v>8003564</v>
      </c>
      <c r="AQ50">
        <f>'Population data'!$C$65</f>
        <v>8088361</v>
      </c>
      <c r="AR50">
        <f>'Population data'!$C$69</f>
        <v>8094300</v>
      </c>
      <c r="AS50">
        <f>'Population data'!$C$73</f>
        <v>8117057</v>
      </c>
      <c r="AT50">
        <f>'Population data'!$C$77</f>
        <v>8264048</v>
      </c>
      <c r="AU50">
        <f>'Population data'!$C$81</f>
        <v>8437334</v>
      </c>
      <c r="AV50">
        <f>'Population data'!$C$85</f>
        <v>8537441</v>
      </c>
      <c r="AW50" s="31">
        <f t="shared" si="1"/>
        <v>1670.3637584444084</v>
      </c>
      <c r="AX50" s="31">
        <f t="shared" si="2"/>
        <v>1618.0355440878961</v>
      </c>
      <c r="AY50" s="31">
        <f t="shared" si="3"/>
        <v>1650.4179093920568</v>
      </c>
      <c r="AZ50" s="31">
        <f t="shared" si="4"/>
        <v>1651.6915238735523</v>
      </c>
      <c r="BA50" s="31">
        <f t="shared" si="5"/>
        <v>1441.0617182882872</v>
      </c>
      <c r="BB50" s="31">
        <f t="shared" si="6"/>
        <v>1336.3366408017232</v>
      </c>
      <c r="BC50" s="31">
        <f t="shared" si="7"/>
        <v>1727.0457169892968</v>
      </c>
      <c r="BD50" s="31">
        <f t="shared" si="8"/>
        <v>1609.0986815585445</v>
      </c>
      <c r="BE50" s="31">
        <f t="shared" si="9"/>
        <v>1538.1081596025888</v>
      </c>
      <c r="BF50" s="31">
        <f t="shared" si="10"/>
        <v>1197.8637515161092</v>
      </c>
      <c r="BG50" s="31">
        <f t="shared" si="11"/>
        <v>1023.5156015382355</v>
      </c>
      <c r="BH50" s="31">
        <f t="shared" si="12"/>
        <v>1203.1700598104571</v>
      </c>
      <c r="BI50" s="31">
        <f t="shared" si="13"/>
        <v>1119.8588952136615</v>
      </c>
      <c r="BJ50" s="31">
        <f t="shared" si="14"/>
        <v>923.93999402096904</v>
      </c>
      <c r="BK50" s="31">
        <f t="shared" si="15"/>
        <v>890.85312493284243</v>
      </c>
      <c r="BL50" s="31">
        <f t="shared" si="16"/>
        <v>631.77199929627272</v>
      </c>
      <c r="BM50" s="31">
        <f t="shared" si="17"/>
        <v>921.63621313764008</v>
      </c>
      <c r="BN50" s="31">
        <f t="shared" si="18"/>
        <v>661.56982758652555</v>
      </c>
      <c r="BO50" s="31">
        <f t="shared" si="19"/>
        <v>1014.030896238744</v>
      </c>
      <c r="BP50" s="31">
        <f t="shared" si="20"/>
        <v>1159.1339159976362</v>
      </c>
      <c r="BQ50" s="31">
        <f t="shared" si="20"/>
        <v>1177.1677250829612</v>
      </c>
    </row>
    <row r="51" spans="1:69" x14ac:dyDescent="0.15">
      <c r="A51" s="5" t="s">
        <v>90</v>
      </c>
      <c r="B51" s="11" t="s">
        <v>190</v>
      </c>
      <c r="C51" s="5" t="s">
        <v>35</v>
      </c>
      <c r="D51" s="5" t="s">
        <v>35</v>
      </c>
      <c r="E51" s="5" t="s">
        <v>149</v>
      </c>
      <c r="F51" s="5" t="s">
        <v>157</v>
      </c>
      <c r="G51" s="22">
        <v>23860</v>
      </c>
      <c r="H51" s="22">
        <v>25190</v>
      </c>
      <c r="I51" s="22">
        <v>26070</v>
      </c>
      <c r="J51" s="22">
        <v>26170</v>
      </c>
      <c r="K51" s="22">
        <v>27840</v>
      </c>
      <c r="L51" s="22">
        <v>28130</v>
      </c>
      <c r="M51" s="22">
        <v>28420</v>
      </c>
      <c r="N51" s="22">
        <v>27090</v>
      </c>
      <c r="O51" s="22">
        <v>27520</v>
      </c>
      <c r="P51" s="22">
        <v>25750</v>
      </c>
      <c r="Q51" s="22">
        <v>25690</v>
      </c>
      <c r="R51" s="22">
        <v>26460</v>
      </c>
      <c r="S51" s="22">
        <v>27580</v>
      </c>
      <c r="T51" s="22">
        <v>26370</v>
      </c>
      <c r="U51" s="22">
        <v>27080</v>
      </c>
      <c r="V51" s="22">
        <v>33840</v>
      </c>
      <c r="W51" s="22">
        <v>31060</v>
      </c>
      <c r="X51" s="22">
        <v>23760</v>
      </c>
      <c r="Y51" s="22">
        <v>20020</v>
      </c>
      <c r="Z51" s="22">
        <v>21230</v>
      </c>
      <c r="AA51" s="22">
        <v>22080</v>
      </c>
      <c r="AB51">
        <f>'Population data'!$C$5</f>
        <v>6669206</v>
      </c>
      <c r="AC51">
        <f>'Population data'!$C$9</f>
        <v>6718023</v>
      </c>
      <c r="AD51">
        <f>'Population data'!$C$13</f>
        <v>6786160</v>
      </c>
      <c r="AE51">
        <f>'Population data'!$C$17</f>
        <v>6883852</v>
      </c>
      <c r="AF51">
        <f>'Population data'!$C$21</f>
        <v>7001782</v>
      </c>
      <c r="AG51">
        <f>'Population data'!$C$25</f>
        <v>7101504</v>
      </c>
      <c r="AH51">
        <f>'Population data'!$C$29</f>
        <v>7179891</v>
      </c>
      <c r="AI51">
        <f>'Population data'!$C$33</f>
        <v>7258722</v>
      </c>
      <c r="AJ51">
        <f>'Population data'!$C$37</f>
        <v>7353189</v>
      </c>
      <c r="AK51">
        <f>'Population data'!$C$41</f>
        <v>7454938</v>
      </c>
      <c r="AL51">
        <f>'Population data'!$C$45</f>
        <v>7562171</v>
      </c>
      <c r="AM51">
        <f>'Population data'!$C$49</f>
        <v>7671401</v>
      </c>
      <c r="AN51">
        <f>'Population data'!$C$53</f>
        <v>7795625</v>
      </c>
      <c r="AO51">
        <f>'Population data'!$C$57</f>
        <v>7900946</v>
      </c>
      <c r="AP51">
        <f>'Population data'!$C$61</f>
        <v>8003564</v>
      </c>
      <c r="AQ51">
        <f>'Population data'!$C$65</f>
        <v>8088361</v>
      </c>
      <c r="AR51">
        <f>'Population data'!$C$69</f>
        <v>8094300</v>
      </c>
      <c r="AS51">
        <f>'Population data'!$C$73</f>
        <v>8117057</v>
      </c>
      <c r="AT51">
        <f>'Population data'!$C$77</f>
        <v>8264048</v>
      </c>
      <c r="AU51">
        <f>'Population data'!$C$81</f>
        <v>8437334</v>
      </c>
      <c r="AV51">
        <f>'Population data'!$C$85</f>
        <v>8537441</v>
      </c>
      <c r="AW51" s="31">
        <f t="shared" si="1"/>
        <v>3577.6372779608246</v>
      </c>
      <c r="AX51" s="31">
        <f t="shared" si="2"/>
        <v>3749.6150281116929</v>
      </c>
      <c r="AY51" s="31">
        <f t="shared" si="3"/>
        <v>3841.6424015938323</v>
      </c>
      <c r="AZ51" s="31">
        <f t="shared" si="4"/>
        <v>3801.6505874908407</v>
      </c>
      <c r="BA51" s="31">
        <f t="shared" si="5"/>
        <v>3976.1306478836386</v>
      </c>
      <c r="BB51" s="31">
        <f t="shared" si="6"/>
        <v>3961.1327403321889</v>
      </c>
      <c r="BC51" s="31">
        <f t="shared" si="7"/>
        <v>3958.2773610351469</v>
      </c>
      <c r="BD51" s="31">
        <f t="shared" si="8"/>
        <v>3732.0619249504252</v>
      </c>
      <c r="BE51" s="31">
        <f t="shared" si="9"/>
        <v>3742.5938596165556</v>
      </c>
      <c r="BF51" s="31">
        <f t="shared" si="10"/>
        <v>3454.0864055475713</v>
      </c>
      <c r="BG51" s="31">
        <f t="shared" si="11"/>
        <v>3397.1725844337557</v>
      </c>
      <c r="BH51" s="31">
        <f t="shared" si="12"/>
        <v>3449.1744076473124</v>
      </c>
      <c r="BI51" s="31">
        <f t="shared" si="13"/>
        <v>3537.8818247414415</v>
      </c>
      <c r="BJ51" s="31">
        <f t="shared" si="14"/>
        <v>3337.5750194976654</v>
      </c>
      <c r="BK51" s="31">
        <f t="shared" si="15"/>
        <v>3383.4926540226329</v>
      </c>
      <c r="BL51" s="31">
        <f t="shared" si="16"/>
        <v>4183.7895217584874</v>
      </c>
      <c r="BM51" s="31">
        <f t="shared" si="17"/>
        <v>3837.2682010797721</v>
      </c>
      <c r="BN51" s="31">
        <f t="shared" si="18"/>
        <v>2927.1692930085374</v>
      </c>
      <c r="BO51" s="31">
        <f t="shared" si="19"/>
        <v>2422.5415922075963</v>
      </c>
      <c r="BP51" s="31">
        <f t="shared" si="20"/>
        <v>2516.1976520071389</v>
      </c>
      <c r="BQ51" s="31">
        <f t="shared" si="20"/>
        <v>2586.255061674804</v>
      </c>
    </row>
    <row r="52" spans="1:69" x14ac:dyDescent="0.15">
      <c r="A52" s="5" t="s">
        <v>90</v>
      </c>
      <c r="B52" s="11" t="s">
        <v>190</v>
      </c>
      <c r="C52" s="4" t="s">
        <v>54</v>
      </c>
      <c r="D52" s="4" t="s">
        <v>83</v>
      </c>
      <c r="E52" s="4" t="s">
        <v>83</v>
      </c>
      <c r="F52" s="4" t="s">
        <v>83</v>
      </c>
      <c r="G52" s="22">
        <v>125180</v>
      </c>
      <c r="H52" s="22">
        <v>132750</v>
      </c>
      <c r="I52" s="22">
        <v>150600</v>
      </c>
      <c r="J52" s="22">
        <v>170960</v>
      </c>
      <c r="K52" s="22">
        <v>169020</v>
      </c>
      <c r="L52" s="22">
        <v>144210</v>
      </c>
      <c r="M52" s="22">
        <v>141980</v>
      </c>
      <c r="N52" s="22">
        <v>140860</v>
      </c>
      <c r="O52" s="22">
        <v>152630</v>
      </c>
      <c r="P52" s="22">
        <v>155530</v>
      </c>
      <c r="Q52" s="22">
        <v>160910</v>
      </c>
      <c r="R52" s="22">
        <v>170890</v>
      </c>
      <c r="S52" s="22">
        <v>198300</v>
      </c>
      <c r="T52" s="22">
        <v>191450</v>
      </c>
      <c r="U52" s="22">
        <v>194270</v>
      </c>
      <c r="V52" s="22">
        <v>172430</v>
      </c>
      <c r="W52" s="22">
        <v>70530</v>
      </c>
      <c r="X52" s="22">
        <v>152870</v>
      </c>
      <c r="Y52" s="22">
        <v>250040</v>
      </c>
      <c r="Z52" s="22">
        <v>219740</v>
      </c>
      <c r="AA52" s="22">
        <v>182730</v>
      </c>
      <c r="AB52">
        <f>'Population data'!$C$5</f>
        <v>6669206</v>
      </c>
      <c r="AC52">
        <f>'Population data'!$C$9</f>
        <v>6718023</v>
      </c>
      <c r="AD52">
        <f>'Population data'!$C$13</f>
        <v>6786160</v>
      </c>
      <c r="AE52">
        <f>'Population data'!$C$17</f>
        <v>6883852</v>
      </c>
      <c r="AF52">
        <f>'Population data'!$C$21</f>
        <v>7001782</v>
      </c>
      <c r="AG52">
        <f>'Population data'!$C$25</f>
        <v>7101504</v>
      </c>
      <c r="AH52">
        <f>'Population data'!$C$29</f>
        <v>7179891</v>
      </c>
      <c r="AI52">
        <f>'Population data'!$C$33</f>
        <v>7258722</v>
      </c>
      <c r="AJ52">
        <f>'Population data'!$C$37</f>
        <v>7353189</v>
      </c>
      <c r="AK52">
        <f>'Population data'!$C$41</f>
        <v>7454938</v>
      </c>
      <c r="AL52">
        <f>'Population data'!$C$45</f>
        <v>7562171</v>
      </c>
      <c r="AM52">
        <f>'Population data'!$C$49</f>
        <v>7671401</v>
      </c>
      <c r="AN52">
        <f>'Population data'!$C$53</f>
        <v>7795625</v>
      </c>
      <c r="AO52">
        <f>'Population data'!$C$57</f>
        <v>7900946</v>
      </c>
      <c r="AP52">
        <f>'Population data'!$C$61</f>
        <v>8003564</v>
      </c>
      <c r="AQ52">
        <f>'Population data'!$C$65</f>
        <v>8088361</v>
      </c>
      <c r="AR52">
        <f>'Population data'!$C$69</f>
        <v>8094300</v>
      </c>
      <c r="AS52">
        <f>'Population data'!$C$73</f>
        <v>8117057</v>
      </c>
      <c r="AT52">
        <f>'Population data'!$C$77</f>
        <v>8264048</v>
      </c>
      <c r="AU52">
        <f>'Population data'!$C$81</f>
        <v>8437334</v>
      </c>
      <c r="AV52">
        <f>'Population data'!$C$85</f>
        <v>8537441</v>
      </c>
      <c r="AW52" s="31">
        <f t="shared" si="1"/>
        <v>18769.850563920205</v>
      </c>
      <c r="AX52" s="31">
        <f t="shared" si="2"/>
        <v>19760.277688837919</v>
      </c>
      <c r="AY52" s="31">
        <f t="shared" si="3"/>
        <v>22192.226531646764</v>
      </c>
      <c r="AZ52" s="31">
        <f t="shared" si="4"/>
        <v>24834.932534865653</v>
      </c>
      <c r="BA52" s="31">
        <f t="shared" si="5"/>
        <v>24139.569041138384</v>
      </c>
      <c r="BB52" s="31">
        <f t="shared" si="6"/>
        <v>20306.965961013328</v>
      </c>
      <c r="BC52" s="31">
        <f t="shared" si="7"/>
        <v>19774.67345952745</v>
      </c>
      <c r="BD52" s="31">
        <f t="shared" si="8"/>
        <v>19405.619887357581</v>
      </c>
      <c r="BE52" s="31">
        <f t="shared" si="9"/>
        <v>20756.980406732371</v>
      </c>
      <c r="BF52" s="31">
        <f t="shared" si="10"/>
        <v>20862.68188950733</v>
      </c>
      <c r="BG52" s="31">
        <f t="shared" si="11"/>
        <v>21278.281065053936</v>
      </c>
      <c r="BH52" s="31">
        <f t="shared" si="12"/>
        <v>22276.243935103903</v>
      </c>
      <c r="BI52" s="31">
        <f t="shared" si="13"/>
        <v>25437.344664475266</v>
      </c>
      <c r="BJ52" s="31">
        <f t="shared" si="14"/>
        <v>24231.27559661843</v>
      </c>
      <c r="BK52" s="31">
        <f t="shared" si="15"/>
        <v>24272.936406830759</v>
      </c>
      <c r="BL52" s="31">
        <f t="shared" si="16"/>
        <v>21318.286856879902</v>
      </c>
      <c r="BM52" s="31">
        <f t="shared" si="17"/>
        <v>8713.5391571846849</v>
      </c>
      <c r="BN52" s="31">
        <f t="shared" si="18"/>
        <v>18833.180548073025</v>
      </c>
      <c r="BO52" s="31">
        <f t="shared" si="19"/>
        <v>30256.358627152214</v>
      </c>
      <c r="BP52" s="31">
        <f t="shared" si="20"/>
        <v>26043.771646351797</v>
      </c>
      <c r="BQ52" s="31">
        <f t="shared" si="20"/>
        <v>21403.368995463632</v>
      </c>
    </row>
    <row r="53" spans="1:69" x14ac:dyDescent="0.15">
      <c r="A53" s="5" t="s">
        <v>90</v>
      </c>
      <c r="B53" s="11" t="s">
        <v>191</v>
      </c>
      <c r="C53" s="16" t="s">
        <v>36</v>
      </c>
      <c r="D53" t="s">
        <v>24</v>
      </c>
      <c r="E53" s="5" t="s">
        <v>146</v>
      </c>
      <c r="F53" s="5" t="s">
        <v>24</v>
      </c>
      <c r="G53" s="22">
        <v>-1800</v>
      </c>
      <c r="H53" s="22">
        <v>-1900</v>
      </c>
      <c r="I53" s="22">
        <v>-1940</v>
      </c>
      <c r="J53" s="22">
        <v>-2020</v>
      </c>
      <c r="K53" s="22">
        <v>-2000</v>
      </c>
      <c r="L53" s="22">
        <v>-2210</v>
      </c>
      <c r="M53" s="22">
        <v>-2290</v>
      </c>
      <c r="N53" s="22">
        <v>-2220</v>
      </c>
      <c r="O53" s="22">
        <v>-2160</v>
      </c>
      <c r="P53" s="22">
        <v>-2060</v>
      </c>
      <c r="Q53" s="22">
        <v>-2240</v>
      </c>
      <c r="R53" s="22">
        <v>-2150</v>
      </c>
      <c r="S53" s="22">
        <v>-2100</v>
      </c>
      <c r="T53" s="22">
        <v>-2210</v>
      </c>
      <c r="U53" s="22">
        <v>-2190</v>
      </c>
      <c r="V53" s="22">
        <v>-2520</v>
      </c>
      <c r="W53" s="22">
        <v>-1590</v>
      </c>
      <c r="X53" s="22">
        <v>-2650</v>
      </c>
      <c r="Y53" s="22">
        <v>-2130</v>
      </c>
      <c r="Z53" s="22">
        <v>-1870</v>
      </c>
      <c r="AA53" s="22">
        <v>-1730</v>
      </c>
      <c r="AB53">
        <f>'Population data'!$C$5</f>
        <v>6669206</v>
      </c>
      <c r="AC53">
        <f>'Population data'!$C$9</f>
        <v>6718023</v>
      </c>
      <c r="AD53">
        <f>'Population data'!$C$13</f>
        <v>6786160</v>
      </c>
      <c r="AE53">
        <f>'Population data'!$C$17</f>
        <v>6883852</v>
      </c>
      <c r="AF53">
        <f>'Population data'!$C$21</f>
        <v>7001782</v>
      </c>
      <c r="AG53">
        <f>'Population data'!$C$25</f>
        <v>7101504</v>
      </c>
      <c r="AH53">
        <f>'Population data'!$C$29</f>
        <v>7179891</v>
      </c>
      <c r="AI53">
        <f>'Population data'!$C$33</f>
        <v>7258722</v>
      </c>
      <c r="AJ53">
        <f>'Population data'!$C$37</f>
        <v>7353189</v>
      </c>
      <c r="AK53">
        <f>'Population data'!$C$41</f>
        <v>7454938</v>
      </c>
      <c r="AL53">
        <f>'Population data'!$C$45</f>
        <v>7562171</v>
      </c>
      <c r="AM53">
        <f>'Population data'!$C$49</f>
        <v>7671401</v>
      </c>
      <c r="AN53">
        <f>'Population data'!$C$53</f>
        <v>7795625</v>
      </c>
      <c r="AO53">
        <f>'Population data'!$C$57</f>
        <v>7900946</v>
      </c>
      <c r="AP53">
        <f>'Population data'!$C$61</f>
        <v>8003564</v>
      </c>
      <c r="AQ53">
        <f>'Population data'!$C$65</f>
        <v>8088361</v>
      </c>
      <c r="AR53">
        <f>'Population data'!$C$69</f>
        <v>8094300</v>
      </c>
      <c r="AS53">
        <f>'Population data'!$C$73</f>
        <v>8117057</v>
      </c>
      <c r="AT53">
        <f>'Population data'!$C$77</f>
        <v>8264048</v>
      </c>
      <c r="AU53">
        <f>'Population data'!$C$81</f>
        <v>8437334</v>
      </c>
      <c r="AV53">
        <f>'Population data'!$C$85</f>
        <v>8537441</v>
      </c>
      <c r="AW53" s="31">
        <f t="shared" si="1"/>
        <v>-269.89719615798344</v>
      </c>
      <c r="AX53" s="31">
        <f t="shared" si="2"/>
        <v>-282.82130025455405</v>
      </c>
      <c r="AY53" s="31">
        <f t="shared" si="3"/>
        <v>-285.87595930540982</v>
      </c>
      <c r="AZ53" s="31">
        <f t="shared" si="4"/>
        <v>-293.44035868290024</v>
      </c>
      <c r="BA53" s="31">
        <f t="shared" si="5"/>
        <v>-285.64156953187063</v>
      </c>
      <c r="BB53" s="31">
        <f t="shared" si="6"/>
        <v>-311.20168347437385</v>
      </c>
      <c r="BC53" s="31">
        <f t="shared" si="7"/>
        <v>-318.94634612141044</v>
      </c>
      <c r="BD53" s="31">
        <f t="shared" si="8"/>
        <v>-305.83896173458635</v>
      </c>
      <c r="BE53" s="31">
        <f t="shared" si="9"/>
        <v>-293.75009944664822</v>
      </c>
      <c r="BF53" s="31">
        <f t="shared" si="10"/>
        <v>-276.32691244380572</v>
      </c>
      <c r="BG53" s="31">
        <f t="shared" si="11"/>
        <v>-296.21123352010949</v>
      </c>
      <c r="BH53" s="31">
        <f t="shared" si="12"/>
        <v>-280.26171490709453</v>
      </c>
      <c r="BI53" s="31">
        <f t="shared" si="13"/>
        <v>-269.38186482802854</v>
      </c>
      <c r="BJ53" s="31">
        <f t="shared" si="14"/>
        <v>-279.71334065566327</v>
      </c>
      <c r="BK53" s="31">
        <f t="shared" si="15"/>
        <v>-273.62809868203715</v>
      </c>
      <c r="BL53" s="31">
        <f t="shared" si="16"/>
        <v>-311.5587941735044</v>
      </c>
      <c r="BM53" s="31">
        <f t="shared" si="17"/>
        <v>-196.43452800118601</v>
      </c>
      <c r="BN53" s="31">
        <f t="shared" si="18"/>
        <v>-326.47300616467277</v>
      </c>
      <c r="BO53" s="31">
        <f t="shared" si="19"/>
        <v>-257.74293663347549</v>
      </c>
      <c r="BP53" s="31">
        <f t="shared" si="20"/>
        <v>-221.63399007316767</v>
      </c>
      <c r="BQ53" s="31">
        <f t="shared" si="20"/>
        <v>-202.63683227796244</v>
      </c>
    </row>
    <row r="54" spans="1:69" x14ac:dyDescent="0.15">
      <c r="A54" s="5" t="s">
        <v>90</v>
      </c>
      <c r="B54" s="11" t="s">
        <v>191</v>
      </c>
      <c r="C54" s="16" t="s">
        <v>36</v>
      </c>
      <c r="D54" t="s">
        <v>25</v>
      </c>
      <c r="E54" s="5" t="s">
        <v>146</v>
      </c>
      <c r="F54" s="5" t="s">
        <v>152</v>
      </c>
      <c r="G54" s="23">
        <v>-2690</v>
      </c>
      <c r="H54" s="23">
        <v>-2880</v>
      </c>
      <c r="I54" s="23">
        <v>-2940</v>
      </c>
      <c r="J54" s="23">
        <v>-2940</v>
      </c>
      <c r="K54" s="23">
        <v>-2810</v>
      </c>
      <c r="L54" s="23">
        <v>-3250</v>
      </c>
      <c r="M54" s="23">
        <v>-2640</v>
      </c>
      <c r="N54" s="23">
        <v>-2570</v>
      </c>
      <c r="O54" s="23">
        <v>-2330</v>
      </c>
      <c r="P54" s="23">
        <v>-2430</v>
      </c>
      <c r="Q54" s="23">
        <v>-2700</v>
      </c>
      <c r="R54" s="23">
        <v>-2590</v>
      </c>
      <c r="S54" s="23">
        <v>-2490</v>
      </c>
      <c r="T54" s="23">
        <v>-2680</v>
      </c>
      <c r="U54" s="23">
        <v>-2680</v>
      </c>
      <c r="V54" s="23">
        <v>-2820</v>
      </c>
      <c r="W54" s="23">
        <v>-2030</v>
      </c>
      <c r="X54" s="23">
        <v>-2660</v>
      </c>
      <c r="Y54" s="23">
        <v>-1730</v>
      </c>
      <c r="Z54" s="23">
        <v>-1560</v>
      </c>
      <c r="AA54" s="23">
        <v>-1510</v>
      </c>
      <c r="AB54">
        <f>'Population data'!$C$5</f>
        <v>6669206</v>
      </c>
      <c r="AC54">
        <f>'Population data'!$C$9</f>
        <v>6718023</v>
      </c>
      <c r="AD54">
        <f>'Population data'!$C$13</f>
        <v>6786160</v>
      </c>
      <c r="AE54">
        <f>'Population data'!$C$17</f>
        <v>6883852</v>
      </c>
      <c r="AF54">
        <f>'Population data'!$C$21</f>
        <v>7001782</v>
      </c>
      <c r="AG54">
        <f>'Population data'!$C$25</f>
        <v>7101504</v>
      </c>
      <c r="AH54">
        <f>'Population data'!$C$29</f>
        <v>7179891</v>
      </c>
      <c r="AI54">
        <f>'Population data'!$C$33</f>
        <v>7258722</v>
      </c>
      <c r="AJ54">
        <f>'Population data'!$C$37</f>
        <v>7353189</v>
      </c>
      <c r="AK54">
        <f>'Population data'!$C$41</f>
        <v>7454938</v>
      </c>
      <c r="AL54">
        <f>'Population data'!$C$45</f>
        <v>7562171</v>
      </c>
      <c r="AM54">
        <f>'Population data'!$C$49</f>
        <v>7671401</v>
      </c>
      <c r="AN54">
        <f>'Population data'!$C$53</f>
        <v>7795625</v>
      </c>
      <c r="AO54">
        <f>'Population data'!$C$57</f>
        <v>7900946</v>
      </c>
      <c r="AP54">
        <f>'Population data'!$C$61</f>
        <v>8003564</v>
      </c>
      <c r="AQ54">
        <f>'Population data'!$C$65</f>
        <v>8088361</v>
      </c>
      <c r="AR54">
        <f>'Population data'!$C$69</f>
        <v>8094300</v>
      </c>
      <c r="AS54">
        <f>'Population data'!$C$73</f>
        <v>8117057</v>
      </c>
      <c r="AT54">
        <f>'Population data'!$C$77</f>
        <v>8264048</v>
      </c>
      <c r="AU54">
        <f>'Population data'!$C$81</f>
        <v>8437334</v>
      </c>
      <c r="AV54">
        <f>'Population data'!$C$85</f>
        <v>8537441</v>
      </c>
      <c r="AW54" s="31">
        <f t="shared" si="1"/>
        <v>-403.34636536943077</v>
      </c>
      <c r="AX54" s="31">
        <f t="shared" si="2"/>
        <v>-428.69754985953455</v>
      </c>
      <c r="AY54" s="31">
        <f t="shared" si="3"/>
        <v>-433.23470121541487</v>
      </c>
      <c r="AZ54" s="31">
        <f t="shared" si="4"/>
        <v>-427.08646263748847</v>
      </c>
      <c r="BA54" s="31">
        <f t="shared" si="5"/>
        <v>-401.32640519227817</v>
      </c>
      <c r="BB54" s="31">
        <f t="shared" si="6"/>
        <v>-457.64953452113804</v>
      </c>
      <c r="BC54" s="31">
        <f t="shared" si="7"/>
        <v>-367.69360426223739</v>
      </c>
      <c r="BD54" s="31">
        <f t="shared" si="8"/>
        <v>-354.05681606211124</v>
      </c>
      <c r="BE54" s="31">
        <f t="shared" si="9"/>
        <v>-316.86932023643072</v>
      </c>
      <c r="BF54" s="31">
        <f t="shared" si="10"/>
        <v>-325.95844526138245</v>
      </c>
      <c r="BG54" s="31">
        <f t="shared" si="11"/>
        <v>-357.04032611798914</v>
      </c>
      <c r="BH54" s="31">
        <f t="shared" si="12"/>
        <v>-337.61760074854647</v>
      </c>
      <c r="BI54" s="31">
        <f t="shared" si="13"/>
        <v>-319.40992543894811</v>
      </c>
      <c r="BJ54" s="31">
        <f t="shared" si="14"/>
        <v>-339.19988821591744</v>
      </c>
      <c r="BK54" s="31">
        <f t="shared" si="15"/>
        <v>-334.85082395792676</v>
      </c>
      <c r="BL54" s="31">
        <f t="shared" si="16"/>
        <v>-348.64912681320726</v>
      </c>
      <c r="BM54" s="31">
        <f t="shared" si="17"/>
        <v>-250.79376845434439</v>
      </c>
      <c r="BN54" s="31">
        <f t="shared" si="18"/>
        <v>-327.70497977284134</v>
      </c>
      <c r="BO54" s="31">
        <f t="shared" si="19"/>
        <v>-209.34050721873834</v>
      </c>
      <c r="BP54" s="31">
        <f t="shared" si="20"/>
        <v>-184.89252647815056</v>
      </c>
      <c r="BQ54" s="31">
        <f t="shared" si="20"/>
        <v>-176.86798655475334</v>
      </c>
    </row>
    <row r="55" spans="1:69" x14ac:dyDescent="0.15">
      <c r="A55" s="5" t="s">
        <v>90</v>
      </c>
      <c r="B55" s="11" t="s">
        <v>191</v>
      </c>
      <c r="C55" s="16" t="s">
        <v>36</v>
      </c>
      <c r="D55" t="s">
        <v>47</v>
      </c>
      <c r="E55" s="5" t="s">
        <v>146</v>
      </c>
      <c r="F55" s="5" t="s">
        <v>153</v>
      </c>
      <c r="G55" s="22">
        <v>-100</v>
      </c>
      <c r="H55" s="22">
        <v>-80</v>
      </c>
      <c r="I55" s="22">
        <v>-60</v>
      </c>
      <c r="J55" s="22">
        <v>-50</v>
      </c>
      <c r="K55" s="22">
        <v>-20</v>
      </c>
      <c r="L55" s="22">
        <v>-50</v>
      </c>
      <c r="M55" s="22">
        <v>-50</v>
      </c>
      <c r="N55" s="22">
        <v>-60</v>
      </c>
      <c r="O55" s="22">
        <v>-70</v>
      </c>
      <c r="P55" s="22">
        <v>-70</v>
      </c>
      <c r="Q55" s="22">
        <v>-60</v>
      </c>
      <c r="R55" s="22">
        <v>-60</v>
      </c>
      <c r="S55" s="22">
        <v>-60</v>
      </c>
      <c r="T55" s="22">
        <v>-60</v>
      </c>
      <c r="U55" s="22">
        <v>-70</v>
      </c>
      <c r="V55" s="22">
        <v>-50</v>
      </c>
      <c r="W55" s="22">
        <v>-40</v>
      </c>
      <c r="X55" s="22">
        <v>-50</v>
      </c>
      <c r="Y55" s="22">
        <v>-40</v>
      </c>
      <c r="Z55" s="22">
        <v>-60</v>
      </c>
      <c r="AA55" s="22">
        <v>-70</v>
      </c>
      <c r="AB55">
        <f>'Population data'!$C$5</f>
        <v>6669206</v>
      </c>
      <c r="AC55">
        <f>'Population data'!$C$9</f>
        <v>6718023</v>
      </c>
      <c r="AD55">
        <f>'Population data'!$C$13</f>
        <v>6786160</v>
      </c>
      <c r="AE55">
        <f>'Population data'!$C$17</f>
        <v>6883852</v>
      </c>
      <c r="AF55">
        <f>'Population data'!$C$21</f>
        <v>7001782</v>
      </c>
      <c r="AG55">
        <f>'Population data'!$C$25</f>
        <v>7101504</v>
      </c>
      <c r="AH55">
        <f>'Population data'!$C$29</f>
        <v>7179891</v>
      </c>
      <c r="AI55">
        <f>'Population data'!$C$33</f>
        <v>7258722</v>
      </c>
      <c r="AJ55">
        <f>'Population data'!$C$37</f>
        <v>7353189</v>
      </c>
      <c r="AK55">
        <f>'Population data'!$C$41</f>
        <v>7454938</v>
      </c>
      <c r="AL55">
        <f>'Population data'!$C$45</f>
        <v>7562171</v>
      </c>
      <c r="AM55">
        <f>'Population data'!$C$49</f>
        <v>7671401</v>
      </c>
      <c r="AN55">
        <f>'Population data'!$C$53</f>
        <v>7795625</v>
      </c>
      <c r="AO55">
        <f>'Population data'!$C$57</f>
        <v>7900946</v>
      </c>
      <c r="AP55">
        <f>'Population data'!$C$61</f>
        <v>8003564</v>
      </c>
      <c r="AQ55">
        <f>'Population data'!$C$65</f>
        <v>8088361</v>
      </c>
      <c r="AR55">
        <f>'Population data'!$C$69</f>
        <v>8094300</v>
      </c>
      <c r="AS55">
        <f>'Population data'!$C$73</f>
        <v>8117057</v>
      </c>
      <c r="AT55">
        <f>'Population data'!$C$77</f>
        <v>8264048</v>
      </c>
      <c r="AU55">
        <f>'Population data'!$C$81</f>
        <v>8437334</v>
      </c>
      <c r="AV55">
        <f>'Population data'!$C$85</f>
        <v>8537441</v>
      </c>
      <c r="AW55" s="31">
        <f t="shared" si="1"/>
        <v>-14.994288675443524</v>
      </c>
      <c r="AX55" s="31">
        <f t="shared" si="2"/>
        <v>-11.90826527387596</v>
      </c>
      <c r="AY55" s="31">
        <f t="shared" si="3"/>
        <v>-8.8415245146003034</v>
      </c>
      <c r="AZ55" s="31">
        <f t="shared" si="4"/>
        <v>-7.2633752149232729</v>
      </c>
      <c r="BA55" s="31">
        <f t="shared" si="5"/>
        <v>-2.8564156953187059</v>
      </c>
      <c r="BB55" s="31">
        <f t="shared" si="6"/>
        <v>-7.0407620695559707</v>
      </c>
      <c r="BC55" s="31">
        <f t="shared" si="7"/>
        <v>-6.9638940201181327</v>
      </c>
      <c r="BD55" s="31">
        <f t="shared" si="8"/>
        <v>-8.265917884718549</v>
      </c>
      <c r="BE55" s="31">
        <f t="shared" si="9"/>
        <v>-9.5196791487339709</v>
      </c>
      <c r="BF55" s="31">
        <f t="shared" si="10"/>
        <v>-9.3897494519739801</v>
      </c>
      <c r="BG55" s="31">
        <f t="shared" si="11"/>
        <v>-7.9342294692886473</v>
      </c>
      <c r="BH55" s="31">
        <f t="shared" si="12"/>
        <v>-7.8212571601979874</v>
      </c>
      <c r="BI55" s="31">
        <f t="shared" si="13"/>
        <v>-7.6966247093722435</v>
      </c>
      <c r="BJ55" s="31">
        <f t="shared" si="14"/>
        <v>-7.5940273481175549</v>
      </c>
      <c r="BK55" s="31">
        <f t="shared" si="15"/>
        <v>-8.7461036108413701</v>
      </c>
      <c r="BL55" s="31">
        <f t="shared" si="16"/>
        <v>-6.1817221066171495</v>
      </c>
      <c r="BM55" s="31">
        <f t="shared" si="17"/>
        <v>-4.9417491321053086</v>
      </c>
      <c r="BN55" s="31">
        <f t="shared" si="18"/>
        <v>-6.1598680408428814</v>
      </c>
      <c r="BO55" s="31">
        <f t="shared" si="19"/>
        <v>-4.8402429414737185</v>
      </c>
      <c r="BP55" s="31">
        <f t="shared" si="20"/>
        <v>-7.1112510183904059</v>
      </c>
      <c r="BQ55" s="31">
        <f t="shared" si="20"/>
        <v>-8.1991781846574412</v>
      </c>
    </row>
    <row r="56" spans="1:69" x14ac:dyDescent="0.15">
      <c r="A56" s="5" t="s">
        <v>90</v>
      </c>
      <c r="B56" s="11" t="s">
        <v>191</v>
      </c>
      <c r="C56" s="16" t="s">
        <v>36</v>
      </c>
      <c r="D56" t="s">
        <v>26</v>
      </c>
      <c r="E56" s="5" t="s">
        <v>146</v>
      </c>
      <c r="F56" s="5" t="s">
        <v>154</v>
      </c>
      <c r="G56" s="22">
        <v>-1990</v>
      </c>
      <c r="H56" s="22">
        <v>-1830</v>
      </c>
      <c r="I56" s="22">
        <v>-1850</v>
      </c>
      <c r="J56" s="22">
        <v>-1910</v>
      </c>
      <c r="K56" s="22">
        <v>-1670</v>
      </c>
      <c r="L56" s="22">
        <v>-2070</v>
      </c>
      <c r="M56" s="22">
        <v>-1990</v>
      </c>
      <c r="N56" s="22">
        <v>-2030</v>
      </c>
      <c r="O56" s="22">
        <v>-1980</v>
      </c>
      <c r="P56" s="22">
        <v>-2080</v>
      </c>
      <c r="Q56" s="22">
        <v>-2400</v>
      </c>
      <c r="R56" s="22">
        <v>-2310</v>
      </c>
      <c r="S56" s="22">
        <v>-2460</v>
      </c>
      <c r="T56" s="22">
        <v>-2680</v>
      </c>
      <c r="U56" s="22">
        <v>-2950</v>
      </c>
      <c r="V56" s="22">
        <v>-3520</v>
      </c>
      <c r="W56" s="22">
        <v>-2570</v>
      </c>
      <c r="X56" s="22">
        <v>-4070</v>
      </c>
      <c r="Y56" s="22">
        <v>-3630</v>
      </c>
      <c r="Z56" s="22">
        <v>-3030</v>
      </c>
      <c r="AA56" s="22">
        <v>-2980</v>
      </c>
      <c r="AB56">
        <f>'Population data'!$C$5</f>
        <v>6669206</v>
      </c>
      <c r="AC56">
        <f>'Population data'!$C$9</f>
        <v>6718023</v>
      </c>
      <c r="AD56">
        <f>'Population data'!$C$13</f>
        <v>6786160</v>
      </c>
      <c r="AE56">
        <f>'Population data'!$C$17</f>
        <v>6883852</v>
      </c>
      <c r="AF56">
        <f>'Population data'!$C$21</f>
        <v>7001782</v>
      </c>
      <c r="AG56">
        <f>'Population data'!$C$25</f>
        <v>7101504</v>
      </c>
      <c r="AH56">
        <f>'Population data'!$C$29</f>
        <v>7179891</v>
      </c>
      <c r="AI56">
        <f>'Population data'!$C$33</f>
        <v>7258722</v>
      </c>
      <c r="AJ56">
        <f>'Population data'!$C$37</f>
        <v>7353189</v>
      </c>
      <c r="AK56">
        <f>'Population data'!$C$41</f>
        <v>7454938</v>
      </c>
      <c r="AL56">
        <f>'Population data'!$C$45</f>
        <v>7562171</v>
      </c>
      <c r="AM56">
        <f>'Population data'!$C$49</f>
        <v>7671401</v>
      </c>
      <c r="AN56">
        <f>'Population data'!$C$53</f>
        <v>7795625</v>
      </c>
      <c r="AO56">
        <f>'Population data'!$C$57</f>
        <v>7900946</v>
      </c>
      <c r="AP56">
        <f>'Population data'!$C$61</f>
        <v>8003564</v>
      </c>
      <c r="AQ56">
        <f>'Population data'!$C$65</f>
        <v>8088361</v>
      </c>
      <c r="AR56">
        <f>'Population data'!$C$69</f>
        <v>8094300</v>
      </c>
      <c r="AS56">
        <f>'Population data'!$C$73</f>
        <v>8117057</v>
      </c>
      <c r="AT56">
        <f>'Population data'!$C$77</f>
        <v>8264048</v>
      </c>
      <c r="AU56">
        <f>'Population data'!$C$81</f>
        <v>8437334</v>
      </c>
      <c r="AV56">
        <f>'Population data'!$C$85</f>
        <v>8537441</v>
      </c>
      <c r="AW56" s="31">
        <f t="shared" si="1"/>
        <v>-298.3863446413261</v>
      </c>
      <c r="AX56" s="31">
        <f t="shared" si="2"/>
        <v>-272.40156813991257</v>
      </c>
      <c r="AY56" s="31">
        <f t="shared" si="3"/>
        <v>-272.61367253350937</v>
      </c>
      <c r="AZ56" s="31">
        <f t="shared" si="4"/>
        <v>-277.46093321006902</v>
      </c>
      <c r="BA56" s="31">
        <f t="shared" si="5"/>
        <v>-238.51071055911194</v>
      </c>
      <c r="BB56" s="31">
        <f t="shared" si="6"/>
        <v>-291.48754967961713</v>
      </c>
      <c r="BC56" s="31">
        <f t="shared" si="7"/>
        <v>-277.16298200070167</v>
      </c>
      <c r="BD56" s="31">
        <f t="shared" si="8"/>
        <v>-279.66355509964421</v>
      </c>
      <c r="BE56" s="31">
        <f t="shared" si="9"/>
        <v>-269.27092449276091</v>
      </c>
      <c r="BF56" s="31">
        <f t="shared" si="10"/>
        <v>-279.0096980015125</v>
      </c>
      <c r="BG56" s="31">
        <f t="shared" si="11"/>
        <v>-317.36917877154588</v>
      </c>
      <c r="BH56" s="31">
        <f t="shared" si="12"/>
        <v>-301.1184006676225</v>
      </c>
      <c r="BI56" s="31">
        <f t="shared" si="13"/>
        <v>-315.56161308426204</v>
      </c>
      <c r="BJ56" s="31">
        <f t="shared" si="14"/>
        <v>-339.19988821591744</v>
      </c>
      <c r="BK56" s="31">
        <f t="shared" si="15"/>
        <v>-368.58579502831486</v>
      </c>
      <c r="BL56" s="31">
        <f t="shared" si="16"/>
        <v>-435.19323630584739</v>
      </c>
      <c r="BM56" s="31">
        <f t="shared" si="17"/>
        <v>-317.50738173776608</v>
      </c>
      <c r="BN56" s="31">
        <f t="shared" si="18"/>
        <v>-501.41325852461063</v>
      </c>
      <c r="BO56" s="31">
        <f t="shared" si="19"/>
        <v>-439.25204693873997</v>
      </c>
      <c r="BP56" s="31">
        <f t="shared" si="20"/>
        <v>-359.11817642871551</v>
      </c>
      <c r="BQ56" s="31">
        <f t="shared" si="20"/>
        <v>-349.05072843255959</v>
      </c>
    </row>
    <row r="57" spans="1:69" x14ac:dyDescent="0.15">
      <c r="A57" s="5" t="s">
        <v>90</v>
      </c>
      <c r="B57" s="11" t="s">
        <v>191</v>
      </c>
      <c r="C57" s="4" t="s">
        <v>27</v>
      </c>
      <c r="D57" s="4" t="s">
        <v>150</v>
      </c>
      <c r="E57" s="4" t="s">
        <v>150</v>
      </c>
      <c r="F57" s="4" t="s">
        <v>150</v>
      </c>
      <c r="G57" s="22">
        <v>-6590</v>
      </c>
      <c r="H57" s="22">
        <v>-6680</v>
      </c>
      <c r="I57" s="22">
        <v>-6800</v>
      </c>
      <c r="J57" s="22">
        <v>-6930</v>
      </c>
      <c r="K57" s="22">
        <v>-6510</v>
      </c>
      <c r="L57" s="22">
        <v>-7580</v>
      </c>
      <c r="M57" s="22">
        <v>-6980</v>
      </c>
      <c r="N57" s="22">
        <v>-6880</v>
      </c>
      <c r="O57" s="22">
        <v>-6540</v>
      </c>
      <c r="P57" s="22">
        <v>-6640</v>
      </c>
      <c r="Q57" s="22">
        <v>-7400</v>
      </c>
      <c r="R57" s="22">
        <v>-7110</v>
      </c>
      <c r="S57" s="22">
        <v>-7110</v>
      </c>
      <c r="T57" s="22">
        <v>-7630</v>
      </c>
      <c r="U57" s="22">
        <v>-7890</v>
      </c>
      <c r="V57" s="22">
        <v>-8910</v>
      </c>
      <c r="W57" s="22">
        <v>-6220</v>
      </c>
      <c r="X57" s="22">
        <v>-9420</v>
      </c>
      <c r="Y57" s="22">
        <v>-7520</v>
      </c>
      <c r="Z57" s="22">
        <v>-6520</v>
      </c>
      <c r="AA57" s="22">
        <v>-6290</v>
      </c>
      <c r="AB57">
        <f>'Population data'!$C$5</f>
        <v>6669206</v>
      </c>
      <c r="AC57">
        <f>'Population data'!$C$9</f>
        <v>6718023</v>
      </c>
      <c r="AD57">
        <f>'Population data'!$C$13</f>
        <v>6786160</v>
      </c>
      <c r="AE57">
        <f>'Population data'!$C$17</f>
        <v>6883852</v>
      </c>
      <c r="AF57">
        <f>'Population data'!$C$21</f>
        <v>7001782</v>
      </c>
      <c r="AG57">
        <f>'Population data'!$C$25</f>
        <v>7101504</v>
      </c>
      <c r="AH57">
        <f>'Population data'!$C$29</f>
        <v>7179891</v>
      </c>
      <c r="AI57">
        <f>'Population data'!$C$33</f>
        <v>7258722</v>
      </c>
      <c r="AJ57">
        <f>'Population data'!$C$37</f>
        <v>7353189</v>
      </c>
      <c r="AK57">
        <f>'Population data'!$C$41</f>
        <v>7454938</v>
      </c>
      <c r="AL57">
        <f>'Population data'!$C$45</f>
        <v>7562171</v>
      </c>
      <c r="AM57">
        <f>'Population data'!$C$49</f>
        <v>7671401</v>
      </c>
      <c r="AN57">
        <f>'Population data'!$C$53</f>
        <v>7795625</v>
      </c>
      <c r="AO57">
        <f>'Population data'!$C$57</f>
        <v>7900946</v>
      </c>
      <c r="AP57">
        <f>'Population data'!$C$61</f>
        <v>8003564</v>
      </c>
      <c r="AQ57">
        <f>'Population data'!$C$65</f>
        <v>8088361</v>
      </c>
      <c r="AR57">
        <f>'Population data'!$C$69</f>
        <v>8094300</v>
      </c>
      <c r="AS57">
        <f>'Population data'!$C$73</f>
        <v>8117057</v>
      </c>
      <c r="AT57">
        <f>'Population data'!$C$77</f>
        <v>8264048</v>
      </c>
      <c r="AU57">
        <f>'Population data'!$C$81</f>
        <v>8437334</v>
      </c>
      <c r="AV57">
        <f>'Population data'!$C$85</f>
        <v>8537441</v>
      </c>
      <c r="AW57" s="31">
        <f t="shared" si="1"/>
        <v>-988.1236237117281</v>
      </c>
      <c r="AX57" s="31">
        <f t="shared" si="2"/>
        <v>-994.34015036864264</v>
      </c>
      <c r="AY57" s="31">
        <f t="shared" si="3"/>
        <v>-1002.0394449880345</v>
      </c>
      <c r="AZ57" s="31">
        <f t="shared" si="4"/>
        <v>-1006.7038047883656</v>
      </c>
      <c r="BA57" s="31">
        <f t="shared" si="5"/>
        <v>-929.76330882623881</v>
      </c>
      <c r="BB57" s="31">
        <f t="shared" si="6"/>
        <v>-1067.379529744685</v>
      </c>
      <c r="BC57" s="31">
        <f t="shared" si="7"/>
        <v>-972.15960520849126</v>
      </c>
      <c r="BD57" s="31">
        <f t="shared" si="8"/>
        <v>-947.82525078106028</v>
      </c>
      <c r="BE57" s="31">
        <f t="shared" si="9"/>
        <v>-889.4100233245739</v>
      </c>
      <c r="BF57" s="31">
        <f t="shared" si="10"/>
        <v>-890.68480515867475</v>
      </c>
      <c r="BG57" s="31">
        <f t="shared" si="11"/>
        <v>-978.55496787893321</v>
      </c>
      <c r="BH57" s="31">
        <f t="shared" si="12"/>
        <v>-926.81897348346149</v>
      </c>
      <c r="BI57" s="31">
        <f t="shared" si="13"/>
        <v>-912.05002806061088</v>
      </c>
      <c r="BJ57" s="31">
        <f t="shared" si="14"/>
        <v>-965.70714443561576</v>
      </c>
      <c r="BK57" s="31">
        <f t="shared" si="15"/>
        <v>-985.8108212791202</v>
      </c>
      <c r="BL57" s="31">
        <f t="shared" si="16"/>
        <v>-1101.5828793991761</v>
      </c>
      <c r="BM57" s="31">
        <f t="shared" si="17"/>
        <v>-768.44199004237544</v>
      </c>
      <c r="BN57" s="31">
        <f t="shared" si="18"/>
        <v>-1160.519138894799</v>
      </c>
      <c r="BO57" s="31">
        <f t="shared" si="19"/>
        <v>-909.96567299705907</v>
      </c>
      <c r="BP57" s="31">
        <f t="shared" si="20"/>
        <v>-772.75594399842407</v>
      </c>
      <c r="BQ57" s="31">
        <f t="shared" si="20"/>
        <v>-736.75472544993283</v>
      </c>
    </row>
    <row r="58" spans="1:69" x14ac:dyDescent="0.15">
      <c r="A58" s="5" t="s">
        <v>90</v>
      </c>
      <c r="B58" s="11" t="s">
        <v>191</v>
      </c>
      <c r="C58" s="16" t="s">
        <v>37</v>
      </c>
      <c r="D58" t="s">
        <v>155</v>
      </c>
      <c r="E58" s="5" t="s">
        <v>147</v>
      </c>
      <c r="F58" s="5" t="s">
        <v>155</v>
      </c>
      <c r="G58" s="22">
        <v>-7620</v>
      </c>
      <c r="H58" s="22">
        <v>-8900</v>
      </c>
      <c r="I58" s="22">
        <v>-8560</v>
      </c>
      <c r="J58" s="22">
        <v>-9040</v>
      </c>
      <c r="K58" s="22">
        <v>-10970</v>
      </c>
      <c r="L58" s="22">
        <v>-14970</v>
      </c>
      <c r="M58" s="22">
        <v>-17930</v>
      </c>
      <c r="N58" s="22">
        <v>-16860</v>
      </c>
      <c r="O58" s="22">
        <v>-15660</v>
      </c>
      <c r="P58" s="22">
        <v>-15030</v>
      </c>
      <c r="Q58" s="22">
        <v>-15310</v>
      </c>
      <c r="R58" s="22">
        <v>-15020</v>
      </c>
      <c r="S58" s="22">
        <v>-15930</v>
      </c>
      <c r="T58" s="22">
        <v>-20300</v>
      </c>
      <c r="U58" s="22">
        <v>-25740</v>
      </c>
      <c r="V58" s="22">
        <v>-39980</v>
      </c>
      <c r="W58" s="22">
        <v>-21430</v>
      </c>
      <c r="X58" s="22">
        <v>-10020</v>
      </c>
      <c r="Y58" s="22">
        <v>-5900</v>
      </c>
      <c r="Z58" s="22">
        <v>-13330</v>
      </c>
      <c r="AA58" s="22">
        <v>-19080</v>
      </c>
      <c r="AB58">
        <f>'Population data'!$C$5</f>
        <v>6669206</v>
      </c>
      <c r="AC58">
        <f>'Population data'!$C$9</f>
        <v>6718023</v>
      </c>
      <c r="AD58">
        <f>'Population data'!$C$13</f>
        <v>6786160</v>
      </c>
      <c r="AE58">
        <f>'Population data'!$C$17</f>
        <v>6883852</v>
      </c>
      <c r="AF58">
        <f>'Population data'!$C$21</f>
        <v>7001782</v>
      </c>
      <c r="AG58">
        <f>'Population data'!$C$25</f>
        <v>7101504</v>
      </c>
      <c r="AH58">
        <f>'Population data'!$C$29</f>
        <v>7179891</v>
      </c>
      <c r="AI58">
        <f>'Population data'!$C$33</f>
        <v>7258722</v>
      </c>
      <c r="AJ58">
        <f>'Population data'!$C$37</f>
        <v>7353189</v>
      </c>
      <c r="AK58">
        <f>'Population data'!$C$41</f>
        <v>7454938</v>
      </c>
      <c r="AL58">
        <f>'Population data'!$C$45</f>
        <v>7562171</v>
      </c>
      <c r="AM58">
        <f>'Population data'!$C$49</f>
        <v>7671401</v>
      </c>
      <c r="AN58">
        <f>'Population data'!$C$53</f>
        <v>7795625</v>
      </c>
      <c r="AO58">
        <f>'Population data'!$C$57</f>
        <v>7900946</v>
      </c>
      <c r="AP58">
        <f>'Population data'!$C$61</f>
        <v>8003564</v>
      </c>
      <c r="AQ58">
        <f>'Population data'!$C$65</f>
        <v>8088361</v>
      </c>
      <c r="AR58">
        <f>'Population data'!$C$69</f>
        <v>8094300</v>
      </c>
      <c r="AS58">
        <f>'Population data'!$C$73</f>
        <v>8117057</v>
      </c>
      <c r="AT58">
        <f>'Population data'!$C$77</f>
        <v>8264048</v>
      </c>
      <c r="AU58">
        <f>'Population data'!$C$81</f>
        <v>8437334</v>
      </c>
      <c r="AV58">
        <f>'Population data'!$C$85</f>
        <v>8537441</v>
      </c>
      <c r="AW58" s="31">
        <f t="shared" si="1"/>
        <v>-1142.5647970687967</v>
      </c>
      <c r="AX58" s="31">
        <f t="shared" si="2"/>
        <v>-1324.7945117187007</v>
      </c>
      <c r="AY58" s="31">
        <f t="shared" si="3"/>
        <v>-1261.3908307496433</v>
      </c>
      <c r="AZ58" s="31">
        <f t="shared" si="4"/>
        <v>-1313.2182388581275</v>
      </c>
      <c r="BA58" s="31">
        <f t="shared" si="5"/>
        <v>-1566.7440088823103</v>
      </c>
      <c r="BB58" s="31">
        <f t="shared" si="6"/>
        <v>-2108.0041636250576</v>
      </c>
      <c r="BC58" s="31">
        <f t="shared" si="7"/>
        <v>-2497.2523956143627</v>
      </c>
      <c r="BD58" s="31">
        <f t="shared" si="8"/>
        <v>-2322.7229256059122</v>
      </c>
      <c r="BE58" s="31">
        <f t="shared" si="9"/>
        <v>-2129.6882209881996</v>
      </c>
      <c r="BF58" s="31">
        <f t="shared" si="10"/>
        <v>-2016.1133466166989</v>
      </c>
      <c r="BG58" s="31">
        <f t="shared" si="11"/>
        <v>-2024.5508862468198</v>
      </c>
      <c r="BH58" s="31">
        <f t="shared" si="12"/>
        <v>-1957.9213757695627</v>
      </c>
      <c r="BI58" s="31">
        <f t="shared" si="13"/>
        <v>-2043.4538603383307</v>
      </c>
      <c r="BJ58" s="31">
        <f t="shared" si="14"/>
        <v>-2569.3125861131057</v>
      </c>
      <c r="BK58" s="31">
        <f t="shared" si="15"/>
        <v>-3216.0672420436695</v>
      </c>
      <c r="BL58" s="31">
        <f t="shared" si="16"/>
        <v>-4942.9049964510732</v>
      </c>
      <c r="BM58" s="31">
        <f t="shared" si="17"/>
        <v>-2647.5420975254192</v>
      </c>
      <c r="BN58" s="31">
        <f t="shared" si="18"/>
        <v>-1234.4375553849136</v>
      </c>
      <c r="BO58" s="31">
        <f t="shared" si="19"/>
        <v>-713.93583386737339</v>
      </c>
      <c r="BP58" s="31">
        <f t="shared" si="20"/>
        <v>-1579.8829345857353</v>
      </c>
      <c r="BQ58" s="31">
        <f t="shared" si="20"/>
        <v>-2234.8617109037705</v>
      </c>
    </row>
    <row r="59" spans="1:69" x14ac:dyDescent="0.15">
      <c r="A59" s="5" t="s">
        <v>90</v>
      </c>
      <c r="B59" s="11" t="s">
        <v>191</v>
      </c>
      <c r="C59" s="16" t="s">
        <v>37</v>
      </c>
      <c r="D59" s="57" t="s">
        <v>48</v>
      </c>
      <c r="E59" s="5" t="s">
        <v>147</v>
      </c>
      <c r="F59" s="5" t="s">
        <v>155</v>
      </c>
      <c r="G59" s="22">
        <v>-1580</v>
      </c>
      <c r="H59" s="22">
        <v>-1750</v>
      </c>
      <c r="I59" s="22">
        <v>-1840</v>
      </c>
      <c r="J59" s="22">
        <v>-2220</v>
      </c>
      <c r="K59" s="22">
        <v>-3040</v>
      </c>
      <c r="L59" s="22">
        <v>-4840</v>
      </c>
      <c r="M59" s="22">
        <v>-5550</v>
      </c>
      <c r="N59" s="22">
        <v>-4290</v>
      </c>
      <c r="O59" s="22">
        <v>-3910</v>
      </c>
      <c r="P59" s="22">
        <v>-3900</v>
      </c>
      <c r="Q59" s="22">
        <v>-4100</v>
      </c>
      <c r="R59" s="22">
        <v>-4450</v>
      </c>
      <c r="S59" s="22">
        <v>-5100</v>
      </c>
      <c r="T59" s="22">
        <v>-6790</v>
      </c>
      <c r="U59" s="22">
        <v>-7710</v>
      </c>
      <c r="V59" s="22">
        <v>-10660</v>
      </c>
      <c r="W59" s="22">
        <v>-4790</v>
      </c>
      <c r="X59" s="22">
        <v>-3350</v>
      </c>
      <c r="Y59" s="22">
        <v>-2090</v>
      </c>
      <c r="Z59" s="22">
        <v>-3460</v>
      </c>
      <c r="AA59" s="22">
        <v>-4780</v>
      </c>
      <c r="AB59">
        <f>'Population data'!$C$5</f>
        <v>6669206</v>
      </c>
      <c r="AC59">
        <f>'Population data'!$C$9</f>
        <v>6718023</v>
      </c>
      <c r="AD59">
        <f>'Population data'!$C$13</f>
        <v>6786160</v>
      </c>
      <c r="AE59">
        <f>'Population data'!$C$17</f>
        <v>6883852</v>
      </c>
      <c r="AF59">
        <f>'Population data'!$C$21</f>
        <v>7001782</v>
      </c>
      <c r="AG59">
        <f>'Population data'!$C$25</f>
        <v>7101504</v>
      </c>
      <c r="AH59">
        <f>'Population data'!$C$29</f>
        <v>7179891</v>
      </c>
      <c r="AI59">
        <f>'Population data'!$C$33</f>
        <v>7258722</v>
      </c>
      <c r="AJ59">
        <f>'Population data'!$C$37</f>
        <v>7353189</v>
      </c>
      <c r="AK59">
        <f>'Population data'!$C$41</f>
        <v>7454938</v>
      </c>
      <c r="AL59">
        <f>'Population data'!$C$45</f>
        <v>7562171</v>
      </c>
      <c r="AM59">
        <f>'Population data'!$C$49</f>
        <v>7671401</v>
      </c>
      <c r="AN59">
        <f>'Population data'!$C$53</f>
        <v>7795625</v>
      </c>
      <c r="AO59">
        <f>'Population data'!$C$57</f>
        <v>7900946</v>
      </c>
      <c r="AP59">
        <f>'Population data'!$C$61</f>
        <v>8003564</v>
      </c>
      <c r="AQ59">
        <f>'Population data'!$C$65</f>
        <v>8088361</v>
      </c>
      <c r="AR59">
        <f>'Population data'!$C$69</f>
        <v>8094300</v>
      </c>
      <c r="AS59">
        <f>'Population data'!$C$73</f>
        <v>8117057</v>
      </c>
      <c r="AT59">
        <f>'Population data'!$C$77</f>
        <v>8264048</v>
      </c>
      <c r="AU59">
        <f>'Population data'!$C$81</f>
        <v>8437334</v>
      </c>
      <c r="AV59">
        <f>'Population data'!$C$85</f>
        <v>8537441</v>
      </c>
      <c r="AW59" s="31">
        <f t="shared" si="1"/>
        <v>-236.90976107200768</v>
      </c>
      <c r="AX59" s="31">
        <f t="shared" si="2"/>
        <v>-260.49330286603663</v>
      </c>
      <c r="AY59" s="31">
        <f t="shared" si="3"/>
        <v>-271.14008511440937</v>
      </c>
      <c r="AZ59" s="31">
        <f t="shared" si="4"/>
        <v>-322.49385954259333</v>
      </c>
      <c r="BA59" s="31">
        <f t="shared" si="5"/>
        <v>-434.17518568844332</v>
      </c>
      <c r="BB59" s="31">
        <f t="shared" si="6"/>
        <v>-681.54576833301792</v>
      </c>
      <c r="BC59" s="31">
        <f t="shared" si="7"/>
        <v>-772.99223623311275</v>
      </c>
      <c r="BD59" s="31">
        <f t="shared" si="8"/>
        <v>-591.01312875737631</v>
      </c>
      <c r="BE59" s="31">
        <f t="shared" si="9"/>
        <v>-531.74207816499757</v>
      </c>
      <c r="BF59" s="31">
        <f t="shared" si="10"/>
        <v>-523.14318375283608</v>
      </c>
      <c r="BG59" s="31">
        <f t="shared" si="11"/>
        <v>-542.17234706805766</v>
      </c>
      <c r="BH59" s="31">
        <f t="shared" si="12"/>
        <v>-580.07657271468406</v>
      </c>
      <c r="BI59" s="31">
        <f t="shared" si="13"/>
        <v>-654.21310029664073</v>
      </c>
      <c r="BJ59" s="31">
        <f t="shared" si="14"/>
        <v>-859.39076156196984</v>
      </c>
      <c r="BK59" s="31">
        <f t="shared" si="15"/>
        <v>-963.32084056552799</v>
      </c>
      <c r="BL59" s="31">
        <f t="shared" si="16"/>
        <v>-1317.9431531307766</v>
      </c>
      <c r="BM59" s="31">
        <f t="shared" si="17"/>
        <v>-591.77445856961072</v>
      </c>
      <c r="BN59" s="31">
        <f t="shared" si="18"/>
        <v>-412.71115873647307</v>
      </c>
      <c r="BO59" s="31">
        <f t="shared" si="19"/>
        <v>-252.90269369200178</v>
      </c>
      <c r="BP59" s="31">
        <f t="shared" si="20"/>
        <v>-410.08214206051343</v>
      </c>
      <c r="BQ59" s="31">
        <f t="shared" si="20"/>
        <v>-559.88673889517952</v>
      </c>
    </row>
    <row r="60" spans="1:69" x14ac:dyDescent="0.15">
      <c r="A60" s="5" t="s">
        <v>90</v>
      </c>
      <c r="B60" s="11" t="s">
        <v>191</v>
      </c>
      <c r="C60" s="16" t="s">
        <v>37</v>
      </c>
      <c r="D60" s="57" t="s">
        <v>28</v>
      </c>
      <c r="E60" s="5" t="s">
        <v>147</v>
      </c>
      <c r="F60" s="5" t="s">
        <v>155</v>
      </c>
      <c r="G60" s="22">
        <v>-2780</v>
      </c>
      <c r="H60" s="22">
        <v>-4770</v>
      </c>
      <c r="I60" s="22">
        <v>-5200</v>
      </c>
      <c r="J60" s="22">
        <v>-5270</v>
      </c>
      <c r="K60" s="22">
        <v>-6200</v>
      </c>
      <c r="L60" s="22">
        <v>-8100</v>
      </c>
      <c r="M60" s="22">
        <v>-10200</v>
      </c>
      <c r="N60" s="22">
        <v>-10380</v>
      </c>
      <c r="O60" s="22">
        <v>-9420</v>
      </c>
      <c r="P60" s="22">
        <v>-8720</v>
      </c>
      <c r="Q60" s="22">
        <v>-8390</v>
      </c>
      <c r="R60" s="22">
        <v>-7980</v>
      </c>
      <c r="S60" s="22">
        <v>-8270</v>
      </c>
      <c r="T60" s="22">
        <v>-10870</v>
      </c>
      <c r="U60" s="22">
        <v>-15290</v>
      </c>
      <c r="V60" s="22">
        <v>-25420</v>
      </c>
      <c r="W60" s="22">
        <v>-14630</v>
      </c>
      <c r="X60" s="22">
        <v>-5420</v>
      </c>
      <c r="Y60" s="22">
        <v>-2890</v>
      </c>
      <c r="Z60" s="22">
        <v>-8060</v>
      </c>
      <c r="AA60" s="22">
        <v>-11960</v>
      </c>
      <c r="AB60">
        <f>'Population data'!$C$5</f>
        <v>6669206</v>
      </c>
      <c r="AC60">
        <f>'Population data'!$C$9</f>
        <v>6718023</v>
      </c>
      <c r="AD60">
        <f>'Population data'!$C$13</f>
        <v>6786160</v>
      </c>
      <c r="AE60">
        <f>'Population data'!$C$17</f>
        <v>6883852</v>
      </c>
      <c r="AF60">
        <f>'Population data'!$C$21</f>
        <v>7001782</v>
      </c>
      <c r="AG60">
        <f>'Population data'!$C$25</f>
        <v>7101504</v>
      </c>
      <c r="AH60">
        <f>'Population data'!$C$29</f>
        <v>7179891</v>
      </c>
      <c r="AI60">
        <f>'Population data'!$C$33</f>
        <v>7258722</v>
      </c>
      <c r="AJ60">
        <f>'Population data'!$C$37</f>
        <v>7353189</v>
      </c>
      <c r="AK60">
        <f>'Population data'!$C$41</f>
        <v>7454938</v>
      </c>
      <c r="AL60">
        <f>'Population data'!$C$45</f>
        <v>7562171</v>
      </c>
      <c r="AM60">
        <f>'Population data'!$C$49</f>
        <v>7671401</v>
      </c>
      <c r="AN60">
        <f>'Population data'!$C$53</f>
        <v>7795625</v>
      </c>
      <c r="AO60">
        <f>'Population data'!$C$57</f>
        <v>7900946</v>
      </c>
      <c r="AP60">
        <f>'Population data'!$C$61</f>
        <v>8003564</v>
      </c>
      <c r="AQ60">
        <f>'Population data'!$C$65</f>
        <v>8088361</v>
      </c>
      <c r="AR60">
        <f>'Population data'!$C$69</f>
        <v>8094300</v>
      </c>
      <c r="AS60">
        <f>'Population data'!$C$73</f>
        <v>8117057</v>
      </c>
      <c r="AT60">
        <f>'Population data'!$C$77</f>
        <v>8264048</v>
      </c>
      <c r="AU60">
        <f>'Population data'!$C$81</f>
        <v>8437334</v>
      </c>
      <c r="AV60">
        <f>'Population data'!$C$85</f>
        <v>8537441</v>
      </c>
      <c r="AW60" s="31">
        <f t="shared" si="1"/>
        <v>-416.84122517732993</v>
      </c>
      <c r="AX60" s="31">
        <f t="shared" si="2"/>
        <v>-710.03031695485413</v>
      </c>
      <c r="AY60" s="31">
        <f t="shared" si="3"/>
        <v>-766.26545793202627</v>
      </c>
      <c r="AZ60" s="31">
        <f t="shared" si="4"/>
        <v>-765.55974765291296</v>
      </c>
      <c r="BA60" s="31">
        <f t="shared" si="5"/>
        <v>-885.48886554879891</v>
      </c>
      <c r="BB60" s="31">
        <f t="shared" si="6"/>
        <v>-1140.6034552680671</v>
      </c>
      <c r="BC60" s="31">
        <f t="shared" si="7"/>
        <v>-1420.6343801040991</v>
      </c>
      <c r="BD60" s="31">
        <f t="shared" si="8"/>
        <v>-1430.0037940563091</v>
      </c>
      <c r="BE60" s="31">
        <f t="shared" si="9"/>
        <v>-1281.0768225867716</v>
      </c>
      <c r="BF60" s="31">
        <f t="shared" si="10"/>
        <v>-1169.6945031601874</v>
      </c>
      <c r="BG60" s="31">
        <f t="shared" si="11"/>
        <v>-1109.4697541221958</v>
      </c>
      <c r="BH60" s="31">
        <f t="shared" si="12"/>
        <v>-1040.2272023063324</v>
      </c>
      <c r="BI60" s="31">
        <f t="shared" si="13"/>
        <v>-1060.8514391084743</v>
      </c>
      <c r="BJ60" s="31">
        <f t="shared" si="14"/>
        <v>-1375.7846212339637</v>
      </c>
      <c r="BK60" s="31">
        <f t="shared" si="15"/>
        <v>-1910.3989172823508</v>
      </c>
      <c r="BL60" s="31">
        <f t="shared" si="16"/>
        <v>-3142.7875190041591</v>
      </c>
      <c r="BM60" s="31">
        <f t="shared" si="17"/>
        <v>-1807.4447450675166</v>
      </c>
      <c r="BN60" s="31">
        <f t="shared" si="18"/>
        <v>-667.72969562736841</v>
      </c>
      <c r="BO60" s="31">
        <f t="shared" si="19"/>
        <v>-349.70755252147615</v>
      </c>
      <c r="BP60" s="31">
        <f t="shared" si="20"/>
        <v>-955.27805347044455</v>
      </c>
      <c r="BQ60" s="31">
        <f t="shared" si="20"/>
        <v>-1400.8881584071855</v>
      </c>
    </row>
    <row r="61" spans="1:69" x14ac:dyDescent="0.15">
      <c r="A61" s="5" t="s">
        <v>90</v>
      </c>
      <c r="B61" s="11" t="s">
        <v>191</v>
      </c>
      <c r="C61" s="16" t="s">
        <v>37</v>
      </c>
      <c r="D61" s="57" t="s">
        <v>29</v>
      </c>
      <c r="E61" s="5" t="s">
        <v>147</v>
      </c>
      <c r="F61" s="5" t="s">
        <v>155</v>
      </c>
      <c r="G61" s="22">
        <v>-3270</v>
      </c>
      <c r="H61" s="22">
        <v>-2380</v>
      </c>
      <c r="I61" s="22">
        <v>-1520</v>
      </c>
      <c r="J61" s="22">
        <v>-1550</v>
      </c>
      <c r="K61" s="22">
        <v>-1730</v>
      </c>
      <c r="L61" s="22">
        <v>-2040</v>
      </c>
      <c r="M61" s="22">
        <v>-2180</v>
      </c>
      <c r="N61" s="22">
        <v>-2190</v>
      </c>
      <c r="O61" s="22">
        <v>-2330</v>
      </c>
      <c r="P61" s="22">
        <v>-2410</v>
      </c>
      <c r="Q61" s="22">
        <v>-2820</v>
      </c>
      <c r="R61" s="22">
        <v>-2590</v>
      </c>
      <c r="S61" s="22">
        <v>-2570</v>
      </c>
      <c r="T61" s="22">
        <v>-2650</v>
      </c>
      <c r="U61" s="22">
        <v>-2750</v>
      </c>
      <c r="V61" s="22">
        <v>-3900</v>
      </c>
      <c r="W61" s="22">
        <v>-2000</v>
      </c>
      <c r="X61" s="22">
        <v>-1250</v>
      </c>
      <c r="Y61" s="22">
        <v>-920</v>
      </c>
      <c r="Z61" s="22">
        <v>-1810</v>
      </c>
      <c r="AA61" s="22">
        <v>-2340</v>
      </c>
      <c r="AB61">
        <f>'Population data'!$C$5</f>
        <v>6669206</v>
      </c>
      <c r="AC61">
        <f>'Population data'!$C$9</f>
        <v>6718023</v>
      </c>
      <c r="AD61">
        <f>'Population data'!$C$13</f>
        <v>6786160</v>
      </c>
      <c r="AE61">
        <f>'Population data'!$C$17</f>
        <v>6883852</v>
      </c>
      <c r="AF61">
        <f>'Population data'!$C$21</f>
        <v>7001782</v>
      </c>
      <c r="AG61">
        <f>'Population data'!$C$25</f>
        <v>7101504</v>
      </c>
      <c r="AH61">
        <f>'Population data'!$C$29</f>
        <v>7179891</v>
      </c>
      <c r="AI61">
        <f>'Population data'!$C$33</f>
        <v>7258722</v>
      </c>
      <c r="AJ61">
        <f>'Population data'!$C$37</f>
        <v>7353189</v>
      </c>
      <c r="AK61">
        <f>'Population data'!$C$41</f>
        <v>7454938</v>
      </c>
      <c r="AL61">
        <f>'Population data'!$C$45</f>
        <v>7562171</v>
      </c>
      <c r="AM61">
        <f>'Population data'!$C$49</f>
        <v>7671401</v>
      </c>
      <c r="AN61">
        <f>'Population data'!$C$53</f>
        <v>7795625</v>
      </c>
      <c r="AO61">
        <f>'Population data'!$C$57</f>
        <v>7900946</v>
      </c>
      <c r="AP61">
        <f>'Population data'!$C$61</f>
        <v>8003564</v>
      </c>
      <c r="AQ61">
        <f>'Population data'!$C$65</f>
        <v>8088361</v>
      </c>
      <c r="AR61">
        <f>'Population data'!$C$69</f>
        <v>8094300</v>
      </c>
      <c r="AS61">
        <f>'Population data'!$C$73</f>
        <v>8117057</v>
      </c>
      <c r="AT61">
        <f>'Population data'!$C$77</f>
        <v>8264048</v>
      </c>
      <c r="AU61">
        <f>'Population data'!$C$81</f>
        <v>8437334</v>
      </c>
      <c r="AV61">
        <f>'Population data'!$C$85</f>
        <v>8537441</v>
      </c>
      <c r="AW61" s="31">
        <f t="shared" si="1"/>
        <v>-490.31323968700326</v>
      </c>
      <c r="AX61" s="31">
        <f t="shared" si="2"/>
        <v>-354.2708918978098</v>
      </c>
      <c r="AY61" s="31">
        <f t="shared" si="3"/>
        <v>-223.98528770320769</v>
      </c>
      <c r="AZ61" s="31">
        <f t="shared" si="4"/>
        <v>-225.16463166262147</v>
      </c>
      <c r="BA61" s="31">
        <f t="shared" si="5"/>
        <v>-247.07995764506805</v>
      </c>
      <c r="BB61" s="31">
        <f t="shared" si="6"/>
        <v>-287.26309243788359</v>
      </c>
      <c r="BC61" s="31">
        <f t="shared" si="7"/>
        <v>-303.62577927715057</v>
      </c>
      <c r="BD61" s="31">
        <f t="shared" si="8"/>
        <v>-301.70600279222708</v>
      </c>
      <c r="BE61" s="31">
        <f t="shared" si="9"/>
        <v>-316.86932023643072</v>
      </c>
      <c r="BF61" s="31">
        <f t="shared" si="10"/>
        <v>-323.27565970367561</v>
      </c>
      <c r="BG61" s="31">
        <f t="shared" si="11"/>
        <v>-372.90878505656644</v>
      </c>
      <c r="BH61" s="31">
        <f t="shared" si="12"/>
        <v>-337.61760074854647</v>
      </c>
      <c r="BI61" s="31">
        <f t="shared" si="13"/>
        <v>-329.67209171811112</v>
      </c>
      <c r="BJ61" s="31">
        <f t="shared" si="14"/>
        <v>-335.40287454185864</v>
      </c>
      <c r="BK61" s="31">
        <f t="shared" si="15"/>
        <v>-343.59692756876808</v>
      </c>
      <c r="BL61" s="31">
        <f t="shared" si="16"/>
        <v>-482.17432431613776</v>
      </c>
      <c r="BM61" s="31">
        <f t="shared" si="17"/>
        <v>-247.08745660526543</v>
      </c>
      <c r="BN61" s="31">
        <f t="shared" si="18"/>
        <v>-153.99670102107206</v>
      </c>
      <c r="BO61" s="31">
        <f t="shared" si="19"/>
        <v>-111.32558765389552</v>
      </c>
      <c r="BP61" s="31">
        <f t="shared" si="20"/>
        <v>-214.52273905477725</v>
      </c>
      <c r="BQ61" s="31">
        <f t="shared" si="20"/>
        <v>-274.08681360140588</v>
      </c>
    </row>
    <row r="62" spans="1:69" x14ac:dyDescent="0.15">
      <c r="A62" s="5" t="s">
        <v>90</v>
      </c>
      <c r="B62" s="11" t="s">
        <v>191</v>
      </c>
      <c r="C62" s="16" t="s">
        <v>37</v>
      </c>
      <c r="D62" t="s">
        <v>30</v>
      </c>
      <c r="E62" s="5" t="s">
        <v>147</v>
      </c>
      <c r="F62" s="5" t="s">
        <v>152</v>
      </c>
      <c r="G62" s="23">
        <v>-3730</v>
      </c>
      <c r="H62" s="23">
        <v>-4360</v>
      </c>
      <c r="I62" s="23">
        <v>-4400</v>
      </c>
      <c r="J62" s="23">
        <v>-4350</v>
      </c>
      <c r="K62" s="23">
        <v>-5410</v>
      </c>
      <c r="L62" s="23">
        <v>-5440</v>
      </c>
      <c r="M62" s="23">
        <v>-4920</v>
      </c>
      <c r="N62" s="23">
        <v>-5250</v>
      </c>
      <c r="O62" s="23">
        <v>-6290</v>
      </c>
      <c r="P62" s="23">
        <v>-7020</v>
      </c>
      <c r="Q62" s="23">
        <v>-6900</v>
      </c>
      <c r="R62" s="23">
        <v>-6430</v>
      </c>
      <c r="S62" s="23">
        <v>-6370</v>
      </c>
      <c r="T62" s="23">
        <v>-6640</v>
      </c>
      <c r="U62" s="23">
        <v>-7200</v>
      </c>
      <c r="V62" s="23">
        <v>-6640</v>
      </c>
      <c r="W62" s="23">
        <v>-4990</v>
      </c>
      <c r="X62" s="23">
        <v>-4220</v>
      </c>
      <c r="Y62" s="23">
        <v>-2650</v>
      </c>
      <c r="Z62" s="23">
        <v>-3310</v>
      </c>
      <c r="AA62" s="23">
        <v>-4420</v>
      </c>
      <c r="AB62">
        <f>'Population data'!$C$5</f>
        <v>6669206</v>
      </c>
      <c r="AC62">
        <f>'Population data'!$C$9</f>
        <v>6718023</v>
      </c>
      <c r="AD62">
        <f>'Population data'!$C$13</f>
        <v>6786160</v>
      </c>
      <c r="AE62">
        <f>'Population data'!$C$17</f>
        <v>6883852</v>
      </c>
      <c r="AF62">
        <f>'Population data'!$C$21</f>
        <v>7001782</v>
      </c>
      <c r="AG62">
        <f>'Population data'!$C$25</f>
        <v>7101504</v>
      </c>
      <c r="AH62">
        <f>'Population data'!$C$29</f>
        <v>7179891</v>
      </c>
      <c r="AI62">
        <f>'Population data'!$C$33</f>
        <v>7258722</v>
      </c>
      <c r="AJ62">
        <f>'Population data'!$C$37</f>
        <v>7353189</v>
      </c>
      <c r="AK62">
        <f>'Population data'!$C$41</f>
        <v>7454938</v>
      </c>
      <c r="AL62">
        <f>'Population data'!$C$45</f>
        <v>7562171</v>
      </c>
      <c r="AM62">
        <f>'Population data'!$C$49</f>
        <v>7671401</v>
      </c>
      <c r="AN62">
        <f>'Population data'!$C$53</f>
        <v>7795625</v>
      </c>
      <c r="AO62">
        <f>'Population data'!$C$57</f>
        <v>7900946</v>
      </c>
      <c r="AP62">
        <f>'Population data'!$C$61</f>
        <v>8003564</v>
      </c>
      <c r="AQ62">
        <f>'Population data'!$C$65</f>
        <v>8088361</v>
      </c>
      <c r="AR62">
        <f>'Population data'!$C$69</f>
        <v>8094300</v>
      </c>
      <c r="AS62">
        <f>'Population data'!$C$73</f>
        <v>8117057</v>
      </c>
      <c r="AT62">
        <f>'Population data'!$C$77</f>
        <v>8264048</v>
      </c>
      <c r="AU62">
        <f>'Population data'!$C$81</f>
        <v>8437334</v>
      </c>
      <c r="AV62">
        <f>'Population data'!$C$85</f>
        <v>8537441</v>
      </c>
      <c r="AW62" s="31">
        <f t="shared" si="1"/>
        <v>-559.2869675940434</v>
      </c>
      <c r="AX62" s="31">
        <f t="shared" si="2"/>
        <v>-649.00045742623979</v>
      </c>
      <c r="AY62" s="31">
        <f t="shared" si="3"/>
        <v>-648.37846440402234</v>
      </c>
      <c r="AZ62" s="31">
        <f t="shared" si="4"/>
        <v>-631.91364369832468</v>
      </c>
      <c r="BA62" s="31">
        <f t="shared" si="5"/>
        <v>-772.66044558371004</v>
      </c>
      <c r="BB62" s="31">
        <f t="shared" si="6"/>
        <v>-766.03491316768952</v>
      </c>
      <c r="BC62" s="31">
        <f t="shared" si="7"/>
        <v>-685.24717157962425</v>
      </c>
      <c r="BD62" s="31">
        <f t="shared" si="8"/>
        <v>-723.26781491287306</v>
      </c>
      <c r="BE62" s="31">
        <f t="shared" si="9"/>
        <v>-855.4111692219526</v>
      </c>
      <c r="BF62" s="31">
        <f t="shared" si="10"/>
        <v>-941.65773075510492</v>
      </c>
      <c r="BG62" s="31">
        <f t="shared" si="11"/>
        <v>-912.43638896819448</v>
      </c>
      <c r="BH62" s="31">
        <f t="shared" si="12"/>
        <v>-838.17805900121766</v>
      </c>
      <c r="BI62" s="31">
        <f t="shared" si="13"/>
        <v>-817.12498997835326</v>
      </c>
      <c r="BJ62" s="31">
        <f t="shared" si="14"/>
        <v>-840.40569319167605</v>
      </c>
      <c r="BK62" s="31">
        <f t="shared" si="15"/>
        <v>-899.59922854368381</v>
      </c>
      <c r="BL62" s="31">
        <f t="shared" si="16"/>
        <v>-820.93269575875763</v>
      </c>
      <c r="BM62" s="31">
        <f t="shared" si="17"/>
        <v>-616.48320423013729</v>
      </c>
      <c r="BN62" s="31">
        <f t="shared" si="18"/>
        <v>-519.89286264713928</v>
      </c>
      <c r="BO62" s="31">
        <f t="shared" si="19"/>
        <v>-320.66609487263383</v>
      </c>
      <c r="BP62" s="31">
        <f t="shared" si="20"/>
        <v>-392.30401451453741</v>
      </c>
      <c r="BQ62" s="31">
        <f t="shared" si="20"/>
        <v>-517.71953680265551</v>
      </c>
    </row>
    <row r="63" spans="1:69" x14ac:dyDescent="0.15">
      <c r="A63" s="5" t="s">
        <v>90</v>
      </c>
      <c r="B63" s="11" t="s">
        <v>191</v>
      </c>
      <c r="C63" s="16" t="s">
        <v>37</v>
      </c>
      <c r="D63" t="s">
        <v>31</v>
      </c>
      <c r="E63" s="5" t="s">
        <v>147</v>
      </c>
      <c r="F63" s="5" t="s">
        <v>31</v>
      </c>
      <c r="G63" s="22">
        <v>-1800</v>
      </c>
      <c r="H63" s="22">
        <v>-1380</v>
      </c>
      <c r="I63" s="22">
        <v>-1800</v>
      </c>
      <c r="J63" s="22">
        <v>-2770</v>
      </c>
      <c r="K63" s="22">
        <v>-3310</v>
      </c>
      <c r="L63" s="22">
        <v>-4250</v>
      </c>
      <c r="M63" s="22">
        <v>-4140</v>
      </c>
      <c r="N63" s="22">
        <v>-4060</v>
      </c>
      <c r="O63" s="22">
        <v>-5100</v>
      </c>
      <c r="P63" s="22">
        <v>-6890</v>
      </c>
      <c r="Q63" s="22">
        <v>-7760</v>
      </c>
      <c r="R63" s="22">
        <v>-7640</v>
      </c>
      <c r="S63" s="22">
        <v>-7860</v>
      </c>
      <c r="T63" s="22">
        <v>-7260</v>
      </c>
      <c r="U63" s="22">
        <v>-8450</v>
      </c>
      <c r="V63" s="22">
        <v>-8630</v>
      </c>
      <c r="W63" s="22">
        <v>-2250</v>
      </c>
      <c r="X63" s="22">
        <v>-1590</v>
      </c>
      <c r="Y63" s="22">
        <v>-950</v>
      </c>
      <c r="Z63" s="22">
        <v>-3610</v>
      </c>
      <c r="AA63" s="22">
        <v>-7840</v>
      </c>
      <c r="AB63">
        <f>'Population data'!$C$5</f>
        <v>6669206</v>
      </c>
      <c r="AC63">
        <f>'Population data'!$C$9</f>
        <v>6718023</v>
      </c>
      <c r="AD63">
        <f>'Population data'!$C$13</f>
        <v>6786160</v>
      </c>
      <c r="AE63">
        <f>'Population data'!$C$17</f>
        <v>6883852</v>
      </c>
      <c r="AF63">
        <f>'Population data'!$C$21</f>
        <v>7001782</v>
      </c>
      <c r="AG63">
        <f>'Population data'!$C$25</f>
        <v>7101504</v>
      </c>
      <c r="AH63">
        <f>'Population data'!$C$29</f>
        <v>7179891</v>
      </c>
      <c r="AI63">
        <f>'Population data'!$C$33</f>
        <v>7258722</v>
      </c>
      <c r="AJ63">
        <f>'Population data'!$C$37</f>
        <v>7353189</v>
      </c>
      <c r="AK63">
        <f>'Population data'!$C$41</f>
        <v>7454938</v>
      </c>
      <c r="AL63">
        <f>'Population data'!$C$45</f>
        <v>7562171</v>
      </c>
      <c r="AM63">
        <f>'Population data'!$C$49</f>
        <v>7671401</v>
      </c>
      <c r="AN63">
        <f>'Population data'!$C$53</f>
        <v>7795625</v>
      </c>
      <c r="AO63">
        <f>'Population data'!$C$57</f>
        <v>7900946</v>
      </c>
      <c r="AP63">
        <f>'Population data'!$C$61</f>
        <v>8003564</v>
      </c>
      <c r="AQ63">
        <f>'Population data'!$C$65</f>
        <v>8088361</v>
      </c>
      <c r="AR63">
        <f>'Population data'!$C$69</f>
        <v>8094300</v>
      </c>
      <c r="AS63">
        <f>'Population data'!$C$73</f>
        <v>8117057</v>
      </c>
      <c r="AT63">
        <f>'Population data'!$C$77</f>
        <v>8264048</v>
      </c>
      <c r="AU63">
        <f>'Population data'!$C$81</f>
        <v>8437334</v>
      </c>
      <c r="AV63">
        <f>'Population data'!$C$85</f>
        <v>8537441</v>
      </c>
      <c r="AW63" s="31">
        <f t="shared" si="1"/>
        <v>-269.89719615798344</v>
      </c>
      <c r="AX63" s="31">
        <f t="shared" si="2"/>
        <v>-205.41757597436029</v>
      </c>
      <c r="AY63" s="31">
        <f t="shared" si="3"/>
        <v>-265.24573543800909</v>
      </c>
      <c r="AZ63" s="31">
        <f t="shared" si="4"/>
        <v>-402.39098690674928</v>
      </c>
      <c r="BA63" s="31">
        <f t="shared" si="5"/>
        <v>-472.73679757524582</v>
      </c>
      <c r="BB63" s="31">
        <f t="shared" si="6"/>
        <v>-598.46477591225744</v>
      </c>
      <c r="BC63" s="31">
        <f t="shared" si="7"/>
        <v>-576.6104248657814</v>
      </c>
      <c r="BD63" s="31">
        <f t="shared" si="8"/>
        <v>-559.32711019928843</v>
      </c>
      <c r="BE63" s="31">
        <f t="shared" si="9"/>
        <v>-693.57662369347497</v>
      </c>
      <c r="BF63" s="31">
        <f t="shared" si="10"/>
        <v>-924.21962463001034</v>
      </c>
      <c r="BG63" s="31">
        <f t="shared" si="11"/>
        <v>-1026.1603446946651</v>
      </c>
      <c r="BH63" s="31">
        <f t="shared" si="12"/>
        <v>-995.90674506521043</v>
      </c>
      <c r="BI63" s="31">
        <f t="shared" si="13"/>
        <v>-1008.2578369277638</v>
      </c>
      <c r="BJ63" s="31">
        <f t="shared" si="14"/>
        <v>-918.87730912222412</v>
      </c>
      <c r="BK63" s="31">
        <f t="shared" si="15"/>
        <v>-1055.7796501658511</v>
      </c>
      <c r="BL63" s="31">
        <f t="shared" si="16"/>
        <v>-1066.9652356021202</v>
      </c>
      <c r="BM63" s="31">
        <f t="shared" si="17"/>
        <v>-277.97338868092356</v>
      </c>
      <c r="BN63" s="31">
        <f t="shared" si="18"/>
        <v>-195.88380369880363</v>
      </c>
      <c r="BO63" s="31">
        <f t="shared" si="19"/>
        <v>-114.95576986000081</v>
      </c>
      <c r="BP63" s="31">
        <f t="shared" si="20"/>
        <v>-427.86026960648945</v>
      </c>
      <c r="BQ63" s="31">
        <f t="shared" si="20"/>
        <v>-918.3079566816333</v>
      </c>
    </row>
    <row r="64" spans="1:69" x14ac:dyDescent="0.15">
      <c r="A64" s="5" t="s">
        <v>90</v>
      </c>
      <c r="B64" s="11" t="s">
        <v>191</v>
      </c>
      <c r="C64" s="16" t="s">
        <v>37</v>
      </c>
      <c r="D64" t="s">
        <v>32</v>
      </c>
      <c r="E64" s="5" t="s">
        <v>147</v>
      </c>
      <c r="F64" s="5" t="s">
        <v>156</v>
      </c>
      <c r="G64" s="22">
        <v>-6040</v>
      </c>
      <c r="H64" s="22">
        <v>-6730</v>
      </c>
      <c r="I64" s="22">
        <v>-4710</v>
      </c>
      <c r="J64" s="22">
        <v>-9040</v>
      </c>
      <c r="K64" s="22">
        <v>-10460</v>
      </c>
      <c r="L64" s="22">
        <v>-7220</v>
      </c>
      <c r="M64" s="22">
        <v>-6750</v>
      </c>
      <c r="N64" s="22">
        <v>-5910</v>
      </c>
      <c r="O64" s="22">
        <v>-6830</v>
      </c>
      <c r="P64" s="22">
        <v>-4300</v>
      </c>
      <c r="Q64" s="22">
        <v>-4460</v>
      </c>
      <c r="R64" s="22">
        <v>-5520</v>
      </c>
      <c r="S64" s="22">
        <v>-7410</v>
      </c>
      <c r="T64" s="22">
        <v>-7920</v>
      </c>
      <c r="U64" s="22">
        <v>-10320</v>
      </c>
      <c r="V64" s="22">
        <v>-6280</v>
      </c>
      <c r="W64" s="22">
        <v>-5320</v>
      </c>
      <c r="X64" s="22">
        <v>-5940</v>
      </c>
      <c r="Y64" s="22">
        <v>-6510</v>
      </c>
      <c r="Z64" s="22">
        <v>-6130</v>
      </c>
      <c r="AA64" s="22">
        <v>-6320</v>
      </c>
      <c r="AB64">
        <f>'Population data'!$C$5</f>
        <v>6669206</v>
      </c>
      <c r="AC64">
        <f>'Population data'!$C$9</f>
        <v>6718023</v>
      </c>
      <c r="AD64">
        <f>'Population data'!$C$13</f>
        <v>6786160</v>
      </c>
      <c r="AE64">
        <f>'Population data'!$C$17</f>
        <v>6883852</v>
      </c>
      <c r="AF64">
        <f>'Population data'!$C$21</f>
        <v>7001782</v>
      </c>
      <c r="AG64">
        <f>'Population data'!$C$25</f>
        <v>7101504</v>
      </c>
      <c r="AH64">
        <f>'Population data'!$C$29</f>
        <v>7179891</v>
      </c>
      <c r="AI64">
        <f>'Population data'!$C$33</f>
        <v>7258722</v>
      </c>
      <c r="AJ64">
        <f>'Population data'!$C$37</f>
        <v>7353189</v>
      </c>
      <c r="AK64">
        <f>'Population data'!$C$41</f>
        <v>7454938</v>
      </c>
      <c r="AL64">
        <f>'Population data'!$C$45</f>
        <v>7562171</v>
      </c>
      <c r="AM64">
        <f>'Population data'!$C$49</f>
        <v>7671401</v>
      </c>
      <c r="AN64">
        <f>'Population data'!$C$53</f>
        <v>7795625</v>
      </c>
      <c r="AO64">
        <f>'Population data'!$C$57</f>
        <v>7900946</v>
      </c>
      <c r="AP64">
        <f>'Population data'!$C$61</f>
        <v>8003564</v>
      </c>
      <c r="AQ64">
        <f>'Population data'!$C$65</f>
        <v>8088361</v>
      </c>
      <c r="AR64">
        <f>'Population data'!$C$69</f>
        <v>8094300</v>
      </c>
      <c r="AS64">
        <f>'Population data'!$C$73</f>
        <v>8117057</v>
      </c>
      <c r="AT64">
        <f>'Population data'!$C$77</f>
        <v>8264048</v>
      </c>
      <c r="AU64">
        <f>'Population data'!$C$81</f>
        <v>8437334</v>
      </c>
      <c r="AV64">
        <f>'Population data'!$C$85</f>
        <v>8537441</v>
      </c>
      <c r="AW64" s="31">
        <f t="shared" si="1"/>
        <v>-905.6550359967888</v>
      </c>
      <c r="AX64" s="31">
        <f t="shared" si="2"/>
        <v>-1001.7828161648151</v>
      </c>
      <c r="AY64" s="31">
        <f t="shared" si="3"/>
        <v>-694.05967439612391</v>
      </c>
      <c r="AZ64" s="31">
        <f t="shared" si="4"/>
        <v>-1313.2182388581275</v>
      </c>
      <c r="BA64" s="31">
        <f t="shared" si="5"/>
        <v>-1493.9054086516833</v>
      </c>
      <c r="BB64" s="31">
        <f t="shared" si="6"/>
        <v>-1016.686042843882</v>
      </c>
      <c r="BC64" s="31">
        <f t="shared" si="7"/>
        <v>-940.12569271594793</v>
      </c>
      <c r="BD64" s="31">
        <f t="shared" si="8"/>
        <v>-814.19291164477715</v>
      </c>
      <c r="BE64" s="31">
        <f t="shared" si="9"/>
        <v>-928.84869408361465</v>
      </c>
      <c r="BF64" s="31">
        <f t="shared" si="10"/>
        <v>-576.79889490697303</v>
      </c>
      <c r="BG64" s="31">
        <f t="shared" si="11"/>
        <v>-589.77772388378946</v>
      </c>
      <c r="BH64" s="31">
        <f t="shared" si="12"/>
        <v>-719.55565873821479</v>
      </c>
      <c r="BI64" s="31">
        <f t="shared" si="13"/>
        <v>-950.53315160747218</v>
      </c>
      <c r="BJ64" s="31">
        <f t="shared" si="14"/>
        <v>-1002.4116099515172</v>
      </c>
      <c r="BK64" s="31">
        <f t="shared" si="15"/>
        <v>-1289.4255609126135</v>
      </c>
      <c r="BL64" s="31">
        <f t="shared" si="16"/>
        <v>-776.42429659111406</v>
      </c>
      <c r="BM64" s="31">
        <f t="shared" si="17"/>
        <v>-657.25263457000597</v>
      </c>
      <c r="BN64" s="31">
        <f t="shared" si="18"/>
        <v>-731.79232325213434</v>
      </c>
      <c r="BO64" s="31">
        <f t="shared" si="19"/>
        <v>-787.74953872484764</v>
      </c>
      <c r="BP64" s="31">
        <f t="shared" si="20"/>
        <v>-726.53281237888655</v>
      </c>
      <c r="BQ64" s="31">
        <f t="shared" si="20"/>
        <v>-740.2686589576432</v>
      </c>
    </row>
    <row r="65" spans="1:69" x14ac:dyDescent="0.15">
      <c r="A65" s="5" t="s">
        <v>90</v>
      </c>
      <c r="B65" s="11" t="s">
        <v>191</v>
      </c>
      <c r="C65" s="16" t="s">
        <v>37</v>
      </c>
      <c r="D65" t="s">
        <v>33</v>
      </c>
      <c r="E65" s="5" t="s">
        <v>147</v>
      </c>
      <c r="F65" s="5" t="s">
        <v>154</v>
      </c>
      <c r="G65" s="23">
        <v>-6840</v>
      </c>
      <c r="H65" s="23">
        <v>-5680</v>
      </c>
      <c r="I65" s="23">
        <v>-5040</v>
      </c>
      <c r="J65" s="23">
        <v>-4960</v>
      </c>
      <c r="K65" s="23">
        <v>-5660</v>
      </c>
      <c r="L65" s="23">
        <v>-6380</v>
      </c>
      <c r="M65" s="23">
        <v>-7450</v>
      </c>
      <c r="N65" s="23">
        <v>-6730</v>
      </c>
      <c r="O65" s="23">
        <v>-6820</v>
      </c>
      <c r="P65" s="23">
        <v>-7260</v>
      </c>
      <c r="Q65" s="23">
        <v>-6910</v>
      </c>
      <c r="R65" s="23">
        <v>-7420</v>
      </c>
      <c r="S65" s="23">
        <v>-8480</v>
      </c>
      <c r="T65" s="23">
        <v>-10140</v>
      </c>
      <c r="U65" s="23">
        <v>-11730</v>
      </c>
      <c r="V65" s="23">
        <v>-14910</v>
      </c>
      <c r="W65" s="23">
        <v>-16500</v>
      </c>
      <c r="X65" s="23">
        <v>-15920</v>
      </c>
      <c r="Y65" s="23">
        <v>-11000</v>
      </c>
      <c r="Z65" s="23">
        <v>-15290</v>
      </c>
      <c r="AA65" s="23">
        <v>-15530</v>
      </c>
      <c r="AB65">
        <f>'Population data'!$C$5</f>
        <v>6669206</v>
      </c>
      <c r="AC65">
        <f>'Population data'!$C$9</f>
        <v>6718023</v>
      </c>
      <c r="AD65">
        <f>'Population data'!$C$13</f>
        <v>6786160</v>
      </c>
      <c r="AE65">
        <f>'Population data'!$C$17</f>
        <v>6883852</v>
      </c>
      <c r="AF65">
        <f>'Population data'!$C$21</f>
        <v>7001782</v>
      </c>
      <c r="AG65">
        <f>'Population data'!$C$25</f>
        <v>7101504</v>
      </c>
      <c r="AH65">
        <f>'Population data'!$C$29</f>
        <v>7179891</v>
      </c>
      <c r="AI65">
        <f>'Population data'!$C$33</f>
        <v>7258722</v>
      </c>
      <c r="AJ65">
        <f>'Population data'!$C$37</f>
        <v>7353189</v>
      </c>
      <c r="AK65">
        <f>'Population data'!$C$41</f>
        <v>7454938</v>
      </c>
      <c r="AL65">
        <f>'Population data'!$C$45</f>
        <v>7562171</v>
      </c>
      <c r="AM65">
        <f>'Population data'!$C$49</f>
        <v>7671401</v>
      </c>
      <c r="AN65">
        <f>'Population data'!$C$53</f>
        <v>7795625</v>
      </c>
      <c r="AO65">
        <f>'Population data'!$C$57</f>
        <v>7900946</v>
      </c>
      <c r="AP65">
        <f>'Population data'!$C$61</f>
        <v>8003564</v>
      </c>
      <c r="AQ65">
        <f>'Population data'!$C$65</f>
        <v>8088361</v>
      </c>
      <c r="AR65">
        <f>'Population data'!$C$69</f>
        <v>8094300</v>
      </c>
      <c r="AS65">
        <f>'Population data'!$C$73</f>
        <v>8117057</v>
      </c>
      <c r="AT65">
        <f>'Population data'!$C$77</f>
        <v>8264048</v>
      </c>
      <c r="AU65">
        <f>'Population data'!$C$81</f>
        <v>8437334</v>
      </c>
      <c r="AV65">
        <f>'Population data'!$C$85</f>
        <v>8537441</v>
      </c>
      <c r="AW65" s="31">
        <f t="shared" si="1"/>
        <v>-1025.6093454003371</v>
      </c>
      <c r="AX65" s="31">
        <f t="shared" si="2"/>
        <v>-845.48683444519315</v>
      </c>
      <c r="AY65" s="31">
        <f t="shared" si="3"/>
        <v>-742.68805922642559</v>
      </c>
      <c r="AZ65" s="31">
        <f t="shared" si="4"/>
        <v>-720.52682132038865</v>
      </c>
      <c r="BA65" s="31">
        <f t="shared" si="5"/>
        <v>-808.36564177519381</v>
      </c>
      <c r="BB65" s="31">
        <f t="shared" si="6"/>
        <v>-898.40124007534178</v>
      </c>
      <c r="BC65" s="31">
        <f t="shared" si="7"/>
        <v>-1037.6202089976018</v>
      </c>
      <c r="BD65" s="31">
        <f t="shared" si="8"/>
        <v>-927.160456069264</v>
      </c>
      <c r="BE65" s="31">
        <f t="shared" si="9"/>
        <v>-927.48873991950973</v>
      </c>
      <c r="BF65" s="31">
        <f t="shared" si="10"/>
        <v>-973.85115744758707</v>
      </c>
      <c r="BG65" s="31">
        <f t="shared" si="11"/>
        <v>-913.75876054640923</v>
      </c>
      <c r="BH65" s="31">
        <f t="shared" si="12"/>
        <v>-967.22880214448435</v>
      </c>
      <c r="BI65" s="31">
        <f t="shared" si="13"/>
        <v>-1087.7896255912772</v>
      </c>
      <c r="BJ65" s="31">
        <f t="shared" si="14"/>
        <v>-1283.3906218318668</v>
      </c>
      <c r="BK65" s="31">
        <f t="shared" si="15"/>
        <v>-1465.5970765024183</v>
      </c>
      <c r="BL65" s="31">
        <f t="shared" si="16"/>
        <v>-1843.3895321932341</v>
      </c>
      <c r="BM65" s="31">
        <f t="shared" si="17"/>
        <v>-2038.4715169934398</v>
      </c>
      <c r="BN65" s="31">
        <f t="shared" si="18"/>
        <v>-1961.3019842043736</v>
      </c>
      <c r="BO65" s="31">
        <f t="shared" si="19"/>
        <v>-1331.0668089052724</v>
      </c>
      <c r="BP65" s="31">
        <f t="shared" si="20"/>
        <v>-1812.1838011864884</v>
      </c>
      <c r="BQ65" s="31">
        <f t="shared" si="20"/>
        <v>-1819.046245824715</v>
      </c>
    </row>
    <row r="66" spans="1:69" x14ac:dyDescent="0.15">
      <c r="A66" s="5" t="s">
        <v>90</v>
      </c>
      <c r="B66" s="11" t="s">
        <v>191</v>
      </c>
      <c r="C66" s="4" t="s">
        <v>34</v>
      </c>
      <c r="D66" s="4" t="s">
        <v>150</v>
      </c>
      <c r="E66" s="4" t="s">
        <v>150</v>
      </c>
      <c r="F66" s="5" t="s">
        <v>150</v>
      </c>
      <c r="G66" s="22">
        <v>-26030</v>
      </c>
      <c r="H66" s="22">
        <v>-27050</v>
      </c>
      <c r="I66" s="22">
        <v>-24510</v>
      </c>
      <c r="J66" s="22">
        <v>-30150</v>
      </c>
      <c r="K66" s="22">
        <v>-35800</v>
      </c>
      <c r="L66" s="22">
        <v>-38260</v>
      </c>
      <c r="M66" s="22">
        <v>-41190</v>
      </c>
      <c r="N66" s="22">
        <v>-38800</v>
      </c>
      <c r="O66" s="22">
        <v>-40690</v>
      </c>
      <c r="P66" s="22">
        <v>-40490</v>
      </c>
      <c r="Q66" s="22">
        <v>-41340</v>
      </c>
      <c r="R66" s="22">
        <v>-42030</v>
      </c>
      <c r="S66" s="22">
        <v>-46050</v>
      </c>
      <c r="T66" s="22">
        <v>-52260</v>
      </c>
      <c r="U66" s="22">
        <v>-63440</v>
      </c>
      <c r="V66" s="22">
        <v>-76450</v>
      </c>
      <c r="W66" s="22">
        <v>-50480</v>
      </c>
      <c r="X66" s="22">
        <v>-37680</v>
      </c>
      <c r="Y66" s="22">
        <v>-27000</v>
      </c>
      <c r="Z66" s="22">
        <v>-41660</v>
      </c>
      <c r="AA66" s="22">
        <v>-53180</v>
      </c>
      <c r="AB66">
        <f>'Population data'!$C$5</f>
        <v>6669206</v>
      </c>
      <c r="AC66">
        <f>'Population data'!$C$9</f>
        <v>6718023</v>
      </c>
      <c r="AD66">
        <f>'Population data'!$C$13</f>
        <v>6786160</v>
      </c>
      <c r="AE66">
        <f>'Population data'!$C$17</f>
        <v>6883852</v>
      </c>
      <c r="AF66">
        <f>'Population data'!$C$21</f>
        <v>7001782</v>
      </c>
      <c r="AG66">
        <f>'Population data'!$C$25</f>
        <v>7101504</v>
      </c>
      <c r="AH66">
        <f>'Population data'!$C$29</f>
        <v>7179891</v>
      </c>
      <c r="AI66">
        <f>'Population data'!$C$33</f>
        <v>7258722</v>
      </c>
      <c r="AJ66">
        <f>'Population data'!$C$37</f>
        <v>7353189</v>
      </c>
      <c r="AK66">
        <f>'Population data'!$C$41</f>
        <v>7454938</v>
      </c>
      <c r="AL66">
        <f>'Population data'!$C$45</f>
        <v>7562171</v>
      </c>
      <c r="AM66">
        <f>'Population data'!$C$49</f>
        <v>7671401</v>
      </c>
      <c r="AN66">
        <f>'Population data'!$C$53</f>
        <v>7795625</v>
      </c>
      <c r="AO66">
        <f>'Population data'!$C$57</f>
        <v>7900946</v>
      </c>
      <c r="AP66">
        <f>'Population data'!$C$61</f>
        <v>8003564</v>
      </c>
      <c r="AQ66">
        <f>'Population data'!$C$65</f>
        <v>8088361</v>
      </c>
      <c r="AR66">
        <f>'Population data'!$C$69</f>
        <v>8094300</v>
      </c>
      <c r="AS66">
        <f>'Population data'!$C$73</f>
        <v>8117057</v>
      </c>
      <c r="AT66">
        <f>'Population data'!$C$77</f>
        <v>8264048</v>
      </c>
      <c r="AU66">
        <f>'Population data'!$C$81</f>
        <v>8437334</v>
      </c>
      <c r="AV66">
        <f>'Population data'!$C$85</f>
        <v>8537441</v>
      </c>
      <c r="AW66" s="31">
        <f t="shared" si="1"/>
        <v>-3903.0133422179492</v>
      </c>
      <c r="AX66" s="31">
        <f t="shared" si="2"/>
        <v>-4026.4821957293093</v>
      </c>
      <c r="AY66" s="31">
        <f t="shared" si="3"/>
        <v>-3611.7627642142243</v>
      </c>
      <c r="AZ66" s="31">
        <f t="shared" si="4"/>
        <v>-4379.8152545987332</v>
      </c>
      <c r="BA66" s="31">
        <f t="shared" si="5"/>
        <v>-5112.9840946204831</v>
      </c>
      <c r="BB66" s="31">
        <f t="shared" si="6"/>
        <v>-5387.5911356242286</v>
      </c>
      <c r="BC66" s="31">
        <f t="shared" si="7"/>
        <v>-5736.8558937733178</v>
      </c>
      <c r="BD66" s="31">
        <f t="shared" si="8"/>
        <v>-5345.2935654513294</v>
      </c>
      <c r="BE66" s="31">
        <f t="shared" si="9"/>
        <v>-5533.6534937426468</v>
      </c>
      <c r="BF66" s="31">
        <f t="shared" si="10"/>
        <v>-5431.2993615775213</v>
      </c>
      <c r="BG66" s="31">
        <f t="shared" si="11"/>
        <v>-5466.6841043398781</v>
      </c>
      <c r="BH66" s="31">
        <f t="shared" si="12"/>
        <v>-5478.7906407186902</v>
      </c>
      <c r="BI66" s="31">
        <f t="shared" si="13"/>
        <v>-5907.1594644431971</v>
      </c>
      <c r="BJ66" s="31">
        <f t="shared" si="14"/>
        <v>-6614.3978202103899</v>
      </c>
      <c r="BK66" s="31">
        <f t="shared" si="15"/>
        <v>-7926.4687581682356</v>
      </c>
      <c r="BL66" s="31">
        <f t="shared" si="16"/>
        <v>-9451.853101017623</v>
      </c>
      <c r="BM66" s="31">
        <f t="shared" si="17"/>
        <v>-6236.4874047168996</v>
      </c>
      <c r="BN66" s="31">
        <f t="shared" si="18"/>
        <v>-4642.0765555791959</v>
      </c>
      <c r="BO66" s="31">
        <f t="shared" si="19"/>
        <v>-3267.1639854947603</v>
      </c>
      <c r="BP66" s="31">
        <f t="shared" si="20"/>
        <v>-4937.5786237690718</v>
      </c>
      <c r="BQ66" s="31">
        <f t="shared" si="20"/>
        <v>-6229.0327980011807</v>
      </c>
    </row>
    <row r="67" spans="1:69" x14ac:dyDescent="0.15">
      <c r="A67" s="5" t="s">
        <v>90</v>
      </c>
      <c r="B67" s="11" t="s">
        <v>191</v>
      </c>
      <c r="C67" s="5" t="s">
        <v>55</v>
      </c>
      <c r="D67" s="5" t="s">
        <v>55</v>
      </c>
      <c r="E67" s="5" t="s">
        <v>148</v>
      </c>
      <c r="F67" s="5" t="s">
        <v>148</v>
      </c>
      <c r="G67" s="22">
        <v>-5890</v>
      </c>
      <c r="H67" s="22">
        <v>-5870</v>
      </c>
      <c r="I67" s="22">
        <v>-5330</v>
      </c>
      <c r="J67" s="22">
        <v>-4990</v>
      </c>
      <c r="K67" s="22">
        <v>-4960</v>
      </c>
      <c r="L67" s="22">
        <v>-4810</v>
      </c>
      <c r="M67" s="22">
        <v>-4780</v>
      </c>
      <c r="N67" s="22">
        <v>-4420</v>
      </c>
      <c r="O67" s="22">
        <v>-4920</v>
      </c>
      <c r="P67" s="22">
        <v>-5610</v>
      </c>
      <c r="Q67" s="22">
        <v>-5740</v>
      </c>
      <c r="R67" s="22">
        <v>-5980</v>
      </c>
      <c r="S67" s="22">
        <v>-5620</v>
      </c>
      <c r="T67" s="22">
        <v>-5500</v>
      </c>
      <c r="U67" s="22">
        <v>-5450</v>
      </c>
      <c r="V67" s="22">
        <v>-5070</v>
      </c>
      <c r="W67" s="22">
        <v>-4580</v>
      </c>
      <c r="X67" s="22">
        <v>-4670</v>
      </c>
      <c r="Y67" s="22">
        <v>-4520</v>
      </c>
      <c r="Z67" s="22">
        <v>-3740</v>
      </c>
      <c r="AA67" s="22">
        <v>-3560</v>
      </c>
      <c r="AB67">
        <f>'Population data'!$C$5</f>
        <v>6669206</v>
      </c>
      <c r="AC67">
        <f>'Population data'!$C$9</f>
        <v>6718023</v>
      </c>
      <c r="AD67">
        <f>'Population data'!$C$13</f>
        <v>6786160</v>
      </c>
      <c r="AE67">
        <f>'Population data'!$C$17</f>
        <v>6883852</v>
      </c>
      <c r="AF67">
        <f>'Population data'!$C$21</f>
        <v>7001782</v>
      </c>
      <c r="AG67">
        <f>'Population data'!$C$25</f>
        <v>7101504</v>
      </c>
      <c r="AH67">
        <f>'Population data'!$C$29</f>
        <v>7179891</v>
      </c>
      <c r="AI67">
        <f>'Population data'!$C$33</f>
        <v>7258722</v>
      </c>
      <c r="AJ67">
        <f>'Population data'!$C$37</f>
        <v>7353189</v>
      </c>
      <c r="AK67">
        <f>'Population data'!$C$41</f>
        <v>7454938</v>
      </c>
      <c r="AL67">
        <f>'Population data'!$C$45</f>
        <v>7562171</v>
      </c>
      <c r="AM67">
        <f>'Population data'!$C$49</f>
        <v>7671401</v>
      </c>
      <c r="AN67">
        <f>'Population data'!$C$53</f>
        <v>7795625</v>
      </c>
      <c r="AO67">
        <f>'Population data'!$C$57</f>
        <v>7900946</v>
      </c>
      <c r="AP67">
        <f>'Population data'!$C$61</f>
        <v>8003564</v>
      </c>
      <c r="AQ67">
        <f>'Population data'!$C$65</f>
        <v>8088361</v>
      </c>
      <c r="AR67">
        <f>'Population data'!$C$69</f>
        <v>8094300</v>
      </c>
      <c r="AS67">
        <f>'Population data'!$C$73</f>
        <v>8117057</v>
      </c>
      <c r="AT67">
        <f>'Population data'!$C$77</f>
        <v>8264048</v>
      </c>
      <c r="AU67">
        <f>'Population data'!$C$81</f>
        <v>8437334</v>
      </c>
      <c r="AV67">
        <f>'Population data'!$C$85</f>
        <v>8537441</v>
      </c>
      <c r="AW67" s="31">
        <f t="shared" ref="AW67:AW130" si="21">G67/AB67*1000000</f>
        <v>-883.16360298362349</v>
      </c>
      <c r="AX67" s="31">
        <f t="shared" ref="AX67:AX130" si="22">H67/AC67*1000000</f>
        <v>-873.7689644706486</v>
      </c>
      <c r="AY67" s="31">
        <f t="shared" ref="AY67:AY130" si="23">I67/AD67*1000000</f>
        <v>-785.42209438032705</v>
      </c>
      <c r="AZ67" s="31">
        <f t="shared" ref="AZ67:AZ130" si="24">J67/AE67*1000000</f>
        <v>-724.8848464493426</v>
      </c>
      <c r="BA67" s="31">
        <f t="shared" ref="BA67:BA130" si="25">K67/AF67*1000000</f>
        <v>-708.39109243903908</v>
      </c>
      <c r="BB67" s="31">
        <f t="shared" ref="BB67:BB130" si="26">L67/AG67*1000000</f>
        <v>-677.32131109128431</v>
      </c>
      <c r="BC67" s="31">
        <f t="shared" ref="BC67:BC130" si="27">M67/AH67*1000000</f>
        <v>-665.74826832329347</v>
      </c>
      <c r="BD67" s="31">
        <f t="shared" ref="BD67:BD130" si="28">N67/AI67*1000000</f>
        <v>-608.92261750759985</v>
      </c>
      <c r="BE67" s="31">
        <f t="shared" ref="BE67:BE130" si="29">O67/AJ67*1000000</f>
        <v>-669.09744873958766</v>
      </c>
      <c r="BF67" s="31">
        <f t="shared" ref="BF67:BF130" si="30">P67/AK67*1000000</f>
        <v>-752.52134893677191</v>
      </c>
      <c r="BG67" s="31">
        <f t="shared" ref="BG67:BG130" si="31">Q67/AL67*1000000</f>
        <v>-759.04128589528057</v>
      </c>
      <c r="BH67" s="31">
        <f t="shared" ref="BH67:BH130" si="32">R67/AM67*1000000</f>
        <v>-779.51863029973276</v>
      </c>
      <c r="BI67" s="31">
        <f t="shared" ref="BI67:BI130" si="33">S67/AN67*1000000</f>
        <v>-720.91718111120019</v>
      </c>
      <c r="BJ67" s="31">
        <f t="shared" ref="BJ67:BJ130" si="34">T67/AO67*1000000</f>
        <v>-696.11917357744244</v>
      </c>
      <c r="BK67" s="31">
        <f t="shared" ref="BK67:BK130" si="35">U67/AP67*1000000</f>
        <v>-680.94663827264958</v>
      </c>
      <c r="BL67" s="31">
        <f t="shared" ref="BL67:BL130" si="36">V67/AQ67*1000000</f>
        <v>-626.82662161097903</v>
      </c>
      <c r="BM67" s="31">
        <f t="shared" ref="BM67:BM130" si="37">W67/AR67*1000000</f>
        <v>-565.83027562605776</v>
      </c>
      <c r="BN67" s="31">
        <f t="shared" ref="BN67:BN130" si="38">X67/AS67*1000000</f>
        <v>-575.33167501472519</v>
      </c>
      <c r="BO67" s="31">
        <f t="shared" ref="BO67:BO130" si="39">Y67/AT67*1000000</f>
        <v>-546.94745238653013</v>
      </c>
      <c r="BP67" s="31">
        <f t="shared" ref="BP67:BQ130" si="40">Z67/AU67*1000000</f>
        <v>-443.26798014633533</v>
      </c>
      <c r="BQ67" s="31">
        <f t="shared" si="40"/>
        <v>-416.9867762482927</v>
      </c>
    </row>
    <row r="68" spans="1:69" x14ac:dyDescent="0.15">
      <c r="A68" s="5" t="s">
        <v>90</v>
      </c>
      <c r="B68" s="11" t="s">
        <v>191</v>
      </c>
      <c r="C68" s="5" t="s">
        <v>35</v>
      </c>
      <c r="D68" s="5" t="s">
        <v>35</v>
      </c>
      <c r="E68" s="5" t="s">
        <v>149</v>
      </c>
      <c r="F68" s="5" t="s">
        <v>157</v>
      </c>
      <c r="G68" s="22">
        <v>-33540</v>
      </c>
      <c r="H68" s="22">
        <v>-33740</v>
      </c>
      <c r="I68" s="22">
        <v>-34850</v>
      </c>
      <c r="J68" s="22">
        <v>-36230</v>
      </c>
      <c r="K68" s="22">
        <v>-31000</v>
      </c>
      <c r="L68" s="22">
        <v>-31430</v>
      </c>
      <c r="M68" s="22">
        <v>-32940</v>
      </c>
      <c r="N68" s="22">
        <v>-31320</v>
      </c>
      <c r="O68" s="22">
        <v>-31610</v>
      </c>
      <c r="P68" s="22">
        <v>-33150</v>
      </c>
      <c r="Q68" s="22">
        <v>-34220</v>
      </c>
      <c r="R68" s="22">
        <v>-34070</v>
      </c>
      <c r="S68" s="22">
        <v>-32320</v>
      </c>
      <c r="T68" s="22">
        <v>-32480</v>
      </c>
      <c r="U68" s="22">
        <v>-30350</v>
      </c>
      <c r="V68" s="22">
        <v>-21380</v>
      </c>
      <c r="W68" s="22">
        <v>-15590</v>
      </c>
      <c r="X68" s="22">
        <v>-29740</v>
      </c>
      <c r="Y68" s="22">
        <v>-32790</v>
      </c>
      <c r="Z68" s="22">
        <v>-30250</v>
      </c>
      <c r="AA68" s="22">
        <v>-28130</v>
      </c>
      <c r="AB68">
        <f>'Population data'!$C$5</f>
        <v>6669206</v>
      </c>
      <c r="AC68">
        <f>'Population data'!$C$9</f>
        <v>6718023</v>
      </c>
      <c r="AD68">
        <f>'Population data'!$C$13</f>
        <v>6786160</v>
      </c>
      <c r="AE68">
        <f>'Population data'!$C$17</f>
        <v>6883852</v>
      </c>
      <c r="AF68">
        <f>'Population data'!$C$21</f>
        <v>7001782</v>
      </c>
      <c r="AG68">
        <f>'Population data'!$C$25</f>
        <v>7101504</v>
      </c>
      <c r="AH68">
        <f>'Population data'!$C$29</f>
        <v>7179891</v>
      </c>
      <c r="AI68">
        <f>'Population data'!$C$33</f>
        <v>7258722</v>
      </c>
      <c r="AJ68">
        <f>'Population data'!$C$37</f>
        <v>7353189</v>
      </c>
      <c r="AK68">
        <f>'Population data'!$C$41</f>
        <v>7454938</v>
      </c>
      <c r="AL68">
        <f>'Population data'!$C$45</f>
        <v>7562171</v>
      </c>
      <c r="AM68">
        <f>'Population data'!$C$49</f>
        <v>7671401</v>
      </c>
      <c r="AN68">
        <f>'Population data'!$C$53</f>
        <v>7795625</v>
      </c>
      <c r="AO68">
        <f>'Population data'!$C$57</f>
        <v>7900946</v>
      </c>
      <c r="AP68">
        <f>'Population data'!$C$61</f>
        <v>8003564</v>
      </c>
      <c r="AQ68">
        <f>'Population data'!$C$65</f>
        <v>8088361</v>
      </c>
      <c r="AR68">
        <f>'Population data'!$C$69</f>
        <v>8094300</v>
      </c>
      <c r="AS68">
        <f>'Population data'!$C$73</f>
        <v>8117057</v>
      </c>
      <c r="AT68">
        <f>'Population data'!$C$77</f>
        <v>8264048</v>
      </c>
      <c r="AU68">
        <f>'Population data'!$C$81</f>
        <v>8437334</v>
      </c>
      <c r="AV68">
        <f>'Population data'!$C$85</f>
        <v>8537441</v>
      </c>
      <c r="AW68" s="31">
        <f t="shared" si="21"/>
        <v>-5029.084421743758</v>
      </c>
      <c r="AX68" s="31">
        <f t="shared" si="22"/>
        <v>-5022.3108792571866</v>
      </c>
      <c r="AY68" s="31">
        <f t="shared" si="23"/>
        <v>-5135.4521555636766</v>
      </c>
      <c r="AZ68" s="31">
        <f t="shared" si="24"/>
        <v>-5263.0416807334032</v>
      </c>
      <c r="BA68" s="31">
        <f t="shared" si="25"/>
        <v>-4427.4443277439941</v>
      </c>
      <c r="BB68" s="31">
        <f t="shared" si="26"/>
        <v>-4425.8230369228831</v>
      </c>
      <c r="BC68" s="31">
        <f t="shared" si="27"/>
        <v>-4587.8133804538256</v>
      </c>
      <c r="BD68" s="31">
        <f t="shared" si="28"/>
        <v>-4314.8091358230831</v>
      </c>
      <c r="BE68" s="31">
        <f t="shared" si="29"/>
        <v>-4298.8151127354404</v>
      </c>
      <c r="BF68" s="31">
        <f t="shared" si="30"/>
        <v>-4446.7170618991067</v>
      </c>
      <c r="BG68" s="31">
        <f t="shared" si="31"/>
        <v>-4525.1555406509588</v>
      </c>
      <c r="BH68" s="31">
        <f t="shared" si="32"/>
        <v>-4441.1705241324235</v>
      </c>
      <c r="BI68" s="31">
        <f t="shared" si="33"/>
        <v>-4145.9151767818485</v>
      </c>
      <c r="BJ68" s="31">
        <f t="shared" si="34"/>
        <v>-4110.90013778097</v>
      </c>
      <c r="BK68" s="31">
        <f t="shared" si="35"/>
        <v>-3792.0606369862226</v>
      </c>
      <c r="BL68" s="31">
        <f t="shared" si="36"/>
        <v>-2643.3043727894933</v>
      </c>
      <c r="BM68" s="31">
        <f t="shared" si="37"/>
        <v>-1926.0467242380441</v>
      </c>
      <c r="BN68" s="31">
        <f t="shared" si="38"/>
        <v>-3663.889510693346</v>
      </c>
      <c r="BO68" s="31">
        <f t="shared" si="39"/>
        <v>-3967.7891512730812</v>
      </c>
      <c r="BP68" s="31">
        <f t="shared" si="40"/>
        <v>-3585.2557217718295</v>
      </c>
      <c r="BQ68" s="31">
        <f t="shared" si="40"/>
        <v>-3294.8983190630543</v>
      </c>
    </row>
    <row r="69" spans="1:69" x14ac:dyDescent="0.15">
      <c r="A69" s="5" t="s">
        <v>90</v>
      </c>
      <c r="B69" s="11" t="s">
        <v>191</v>
      </c>
      <c r="C69" s="4" t="s">
        <v>54</v>
      </c>
      <c r="D69" s="4" t="s">
        <v>83</v>
      </c>
      <c r="E69" s="4" t="s">
        <v>83</v>
      </c>
      <c r="F69" s="4" t="s">
        <v>83</v>
      </c>
      <c r="G69" s="22">
        <v>-77740</v>
      </c>
      <c r="H69" s="22">
        <v>-79140</v>
      </c>
      <c r="I69" s="22">
        <v>-77030</v>
      </c>
      <c r="J69" s="22">
        <v>-83570</v>
      </c>
      <c r="K69" s="22">
        <v>-82280</v>
      </c>
      <c r="L69" s="22">
        <v>-87050</v>
      </c>
      <c r="M69" s="22">
        <v>-90300</v>
      </c>
      <c r="N69" s="22">
        <v>-83640</v>
      </c>
      <c r="O69" s="22">
        <v>-85870</v>
      </c>
      <c r="P69" s="22">
        <v>-88540</v>
      </c>
      <c r="Q69" s="22">
        <v>-90610</v>
      </c>
      <c r="R69" s="22">
        <v>-90890</v>
      </c>
      <c r="S69" s="22">
        <v>-92790</v>
      </c>
      <c r="T69" s="22">
        <v>-100800</v>
      </c>
      <c r="U69" s="22">
        <v>-109720</v>
      </c>
      <c r="V69" s="22">
        <v>-114540</v>
      </c>
      <c r="W69" s="22">
        <v>-77850</v>
      </c>
      <c r="X69" s="22">
        <v>-81510</v>
      </c>
      <c r="Y69" s="22">
        <v>-71830</v>
      </c>
      <c r="Z69" s="22">
        <v>-82170</v>
      </c>
      <c r="AA69" s="22">
        <v>-91160</v>
      </c>
      <c r="AB69">
        <f>'Population data'!$D$5</f>
        <v>4957147</v>
      </c>
      <c r="AC69">
        <f>'Population data'!$D$9</f>
        <v>5023203</v>
      </c>
      <c r="AD69">
        <f>'Population data'!$D$13</f>
        <v>5103965</v>
      </c>
      <c r="AE69">
        <f>'Population data'!$D$17</f>
        <v>5199503</v>
      </c>
      <c r="AF69">
        <f>'Population data'!$D$21</f>
        <v>5313285</v>
      </c>
      <c r="AG69">
        <f>'Population data'!$D$25</f>
        <v>5419249</v>
      </c>
      <c r="AH69">
        <f>'Population data'!$D$29</f>
        <v>5495711</v>
      </c>
      <c r="AI69">
        <f>'Population data'!$D$33</f>
        <v>5591818</v>
      </c>
      <c r="AJ69">
        <f>'Population data'!$D$37</f>
        <v>5709586</v>
      </c>
      <c r="AK69">
        <f>'Population data'!$D$41</f>
        <v>5832585</v>
      </c>
      <c r="AL69">
        <f>'Population data'!$D$45</f>
        <v>5957512</v>
      </c>
      <c r="AM69">
        <f>'Population data'!$D$49</f>
        <v>6093049</v>
      </c>
      <c r="AN69">
        <f>'Population data'!$D$53</f>
        <v>6235781</v>
      </c>
      <c r="AO69">
        <f>'Population data'!$D$57</f>
        <v>6358210</v>
      </c>
      <c r="AP69">
        <f>'Population data'!$D$61</f>
        <v>6479695</v>
      </c>
      <c r="AQ69">
        <f>'Population data'!$D$65</f>
        <v>6590050</v>
      </c>
      <c r="AR69">
        <f>'Population data'!$D$69</f>
        <v>6567195</v>
      </c>
      <c r="AS69">
        <f>'Population data'!$D$73</f>
        <v>6555013</v>
      </c>
      <c r="AT69">
        <f>'Population data'!$D$77</f>
        <v>6700395</v>
      </c>
      <c r="AU69">
        <f>'Population data'!$D$81</f>
        <v>6881068</v>
      </c>
      <c r="AV69">
        <f>'Population data'!$D$85</f>
        <v>7006385</v>
      </c>
      <c r="AW69" s="31">
        <f t="shared" si="21"/>
        <v>-15682.40764294462</v>
      </c>
      <c r="AX69" s="31">
        <f t="shared" si="22"/>
        <v>-15754.887867362715</v>
      </c>
      <c r="AY69" s="31">
        <f t="shared" si="23"/>
        <v>-15092.188132167834</v>
      </c>
      <c r="AZ69" s="31">
        <f t="shared" si="24"/>
        <v>-16072.690024411948</v>
      </c>
      <c r="BA69" s="31">
        <f t="shared" si="25"/>
        <v>-15485.711758356647</v>
      </c>
      <c r="BB69" s="31">
        <f t="shared" si="26"/>
        <v>-16063.111327787299</v>
      </c>
      <c r="BC69" s="31">
        <f t="shared" si="27"/>
        <v>-16430.995006833509</v>
      </c>
      <c r="BD69" s="31">
        <f t="shared" si="28"/>
        <v>-14957.56836148816</v>
      </c>
      <c r="BE69" s="31">
        <f t="shared" si="29"/>
        <v>-15039.619334922007</v>
      </c>
      <c r="BF69" s="31">
        <f t="shared" si="30"/>
        <v>-15180.23312133471</v>
      </c>
      <c r="BG69" s="31">
        <f t="shared" si="31"/>
        <v>-15209.369280330448</v>
      </c>
      <c r="BH69" s="31">
        <f t="shared" si="32"/>
        <v>-14916.998041538809</v>
      </c>
      <c r="BI69" s="31">
        <f t="shared" si="33"/>
        <v>-14880.253171174551</v>
      </c>
      <c r="BJ69" s="31">
        <f t="shared" si="34"/>
        <v>-15853.518521722308</v>
      </c>
      <c r="BK69" s="31">
        <f t="shared" si="35"/>
        <v>-16932.895761297408</v>
      </c>
      <c r="BL69" s="31">
        <f t="shared" si="36"/>
        <v>-17380.748249254561</v>
      </c>
      <c r="BM69" s="31">
        <f t="shared" si="37"/>
        <v>-11854.376183439048</v>
      </c>
      <c r="BN69" s="31">
        <f t="shared" si="38"/>
        <v>-12434.757947848464</v>
      </c>
      <c r="BO69" s="31">
        <f t="shared" si="39"/>
        <v>-10720.263506852954</v>
      </c>
      <c r="BP69" s="31">
        <f t="shared" si="40"/>
        <v>-11941.460250065833</v>
      </c>
      <c r="BQ69" s="31">
        <f t="shared" si="40"/>
        <v>-13010.989261937504</v>
      </c>
    </row>
    <row r="70" spans="1:69" x14ac:dyDescent="0.15">
      <c r="A70" s="5" t="s">
        <v>89</v>
      </c>
      <c r="B70" s="11" t="s">
        <v>190</v>
      </c>
      <c r="C70" s="16" t="s">
        <v>36</v>
      </c>
      <c r="D70" t="s">
        <v>24</v>
      </c>
      <c r="E70" s="5" t="s">
        <v>146</v>
      </c>
      <c r="F70" s="5" t="s">
        <v>24</v>
      </c>
      <c r="G70" s="23">
        <v>7850</v>
      </c>
      <c r="H70" s="23">
        <v>8190</v>
      </c>
      <c r="I70" s="23">
        <v>8990</v>
      </c>
      <c r="J70" s="23">
        <v>9180</v>
      </c>
      <c r="K70" s="23">
        <v>9770</v>
      </c>
      <c r="L70" s="23">
        <v>10050</v>
      </c>
      <c r="M70" s="23">
        <v>9790</v>
      </c>
      <c r="N70" s="23">
        <v>10040</v>
      </c>
      <c r="O70" s="23">
        <v>9930</v>
      </c>
      <c r="P70" s="23">
        <v>10470</v>
      </c>
      <c r="Q70" s="23">
        <v>9600</v>
      </c>
      <c r="R70" s="23">
        <v>9680</v>
      </c>
      <c r="S70" s="23">
        <v>9290</v>
      </c>
      <c r="T70" s="23">
        <v>8420</v>
      </c>
      <c r="U70" s="23">
        <v>7960</v>
      </c>
      <c r="V70" s="23">
        <v>6620</v>
      </c>
      <c r="W70" s="23">
        <v>3920</v>
      </c>
      <c r="X70" s="23">
        <v>8040</v>
      </c>
      <c r="Y70" s="23">
        <v>6920</v>
      </c>
      <c r="Z70" s="23">
        <v>8220</v>
      </c>
      <c r="AA70" s="23">
        <v>8270</v>
      </c>
      <c r="AB70">
        <f>'Population data'!$D$5</f>
        <v>4957147</v>
      </c>
      <c r="AC70">
        <f>'Population data'!$D$9</f>
        <v>5023203</v>
      </c>
      <c r="AD70">
        <f>'Population data'!$D$13</f>
        <v>5103965</v>
      </c>
      <c r="AE70">
        <f>'Population data'!$D$17</f>
        <v>5199503</v>
      </c>
      <c r="AF70">
        <f>'Population data'!$D$21</f>
        <v>5313285</v>
      </c>
      <c r="AG70">
        <f>'Population data'!$D$25</f>
        <v>5419249</v>
      </c>
      <c r="AH70">
        <f>'Population data'!$D$29</f>
        <v>5495711</v>
      </c>
      <c r="AI70">
        <f>'Population data'!$D$33</f>
        <v>5591818</v>
      </c>
      <c r="AJ70">
        <f>'Population data'!$D$37</f>
        <v>5709586</v>
      </c>
      <c r="AK70">
        <f>'Population data'!$D$41</f>
        <v>5832585</v>
      </c>
      <c r="AL70">
        <f>'Population data'!$D$45</f>
        <v>5957512</v>
      </c>
      <c r="AM70">
        <f>'Population data'!$D$49</f>
        <v>6093049</v>
      </c>
      <c r="AN70">
        <f>'Population data'!$D$53</f>
        <v>6235781</v>
      </c>
      <c r="AO70">
        <f>'Population data'!$D$57</f>
        <v>6358210</v>
      </c>
      <c r="AP70">
        <f>'Population data'!$D$61</f>
        <v>6479695</v>
      </c>
      <c r="AQ70">
        <f>'Population data'!$D$65</f>
        <v>6590050</v>
      </c>
      <c r="AR70">
        <f>'Population data'!$D$69</f>
        <v>6567195</v>
      </c>
      <c r="AS70">
        <f>'Population data'!$D$73</f>
        <v>6555013</v>
      </c>
      <c r="AT70">
        <f>'Population data'!$D$77</f>
        <v>6700395</v>
      </c>
      <c r="AU70">
        <f>'Population data'!$D$81</f>
        <v>6881068</v>
      </c>
      <c r="AV70">
        <f>'Population data'!$D$85</f>
        <v>7006385</v>
      </c>
      <c r="AW70" s="31">
        <f t="shared" si="21"/>
        <v>1583.5721635852235</v>
      </c>
      <c r="AX70" s="31">
        <f t="shared" si="22"/>
        <v>1630.4338088665736</v>
      </c>
      <c r="AY70" s="31">
        <f t="shared" si="23"/>
        <v>1761.3757147629342</v>
      </c>
      <c r="AZ70" s="31">
        <f t="shared" si="24"/>
        <v>1765.5533615424397</v>
      </c>
      <c r="BA70" s="31">
        <f t="shared" si="25"/>
        <v>1838.7871156920812</v>
      </c>
      <c r="BB70" s="31">
        <f t="shared" si="26"/>
        <v>1854.5005036675748</v>
      </c>
      <c r="BC70" s="31">
        <f t="shared" si="27"/>
        <v>1781.3891596555932</v>
      </c>
      <c r="BD70" s="31">
        <f t="shared" si="28"/>
        <v>1795.4804680695972</v>
      </c>
      <c r="BE70" s="31">
        <f t="shared" si="29"/>
        <v>1739.1803889108598</v>
      </c>
      <c r="BF70" s="31">
        <f t="shared" si="30"/>
        <v>1795.087426929912</v>
      </c>
      <c r="BG70" s="31">
        <f t="shared" si="31"/>
        <v>1611.4109379888787</v>
      </c>
      <c r="BH70" s="31">
        <f t="shared" si="32"/>
        <v>1588.6955775343347</v>
      </c>
      <c r="BI70" s="31">
        <f t="shared" si="33"/>
        <v>1489.7893303180467</v>
      </c>
      <c r="BJ70" s="31">
        <f t="shared" si="34"/>
        <v>1324.2720828660897</v>
      </c>
      <c r="BK70" s="31">
        <f t="shared" si="35"/>
        <v>1228.4528824273364</v>
      </c>
      <c r="BL70" s="31">
        <f t="shared" si="36"/>
        <v>1004.5447303131235</v>
      </c>
      <c r="BM70" s="31">
        <f t="shared" si="37"/>
        <v>596.90628951934582</v>
      </c>
      <c r="BN70" s="31">
        <f t="shared" si="38"/>
        <v>1226.5421899239559</v>
      </c>
      <c r="BO70" s="31">
        <f t="shared" si="39"/>
        <v>1032.7749334181044</v>
      </c>
      <c r="BP70" s="31">
        <f t="shared" si="40"/>
        <v>1194.5820038401016</v>
      </c>
      <c r="BQ70" s="31">
        <f t="shared" si="40"/>
        <v>1180.3519218541373</v>
      </c>
    </row>
    <row r="71" spans="1:69" x14ac:dyDescent="0.15">
      <c r="A71" s="5" t="s">
        <v>89</v>
      </c>
      <c r="B71" s="11" t="s">
        <v>190</v>
      </c>
      <c r="C71" s="16" t="s">
        <v>36</v>
      </c>
      <c r="D71" t="s">
        <v>25</v>
      </c>
      <c r="E71" s="5" t="s">
        <v>146</v>
      </c>
      <c r="F71" s="5" t="s">
        <v>152</v>
      </c>
      <c r="G71" s="22">
        <v>9330</v>
      </c>
      <c r="H71" s="22">
        <v>11080</v>
      </c>
      <c r="I71" s="22">
        <v>12620</v>
      </c>
      <c r="J71" s="22">
        <v>14290</v>
      </c>
      <c r="K71" s="22">
        <v>13660</v>
      </c>
      <c r="L71" s="22">
        <v>11580</v>
      </c>
      <c r="M71" s="22">
        <v>9710</v>
      </c>
      <c r="N71" s="22">
        <v>10810</v>
      </c>
      <c r="O71" s="22">
        <v>10650</v>
      </c>
      <c r="P71" s="22">
        <v>11430</v>
      </c>
      <c r="Q71" s="22">
        <v>12890</v>
      </c>
      <c r="R71" s="22">
        <v>13420</v>
      </c>
      <c r="S71" s="22">
        <v>15230</v>
      </c>
      <c r="T71" s="22">
        <v>14410</v>
      </c>
      <c r="U71" s="22">
        <v>12660</v>
      </c>
      <c r="V71" s="22">
        <v>8420</v>
      </c>
      <c r="W71" s="22">
        <v>3630</v>
      </c>
      <c r="X71" s="22">
        <v>9260</v>
      </c>
      <c r="Y71" s="22">
        <v>10630</v>
      </c>
      <c r="Z71" s="22">
        <v>11800</v>
      </c>
      <c r="AA71" s="22">
        <v>9980</v>
      </c>
      <c r="AB71">
        <f>'Population data'!$D$5</f>
        <v>4957147</v>
      </c>
      <c r="AC71">
        <f>'Population data'!$D$9</f>
        <v>5023203</v>
      </c>
      <c r="AD71">
        <f>'Population data'!$D$13</f>
        <v>5103965</v>
      </c>
      <c r="AE71">
        <f>'Population data'!$D$17</f>
        <v>5199503</v>
      </c>
      <c r="AF71">
        <f>'Population data'!$D$21</f>
        <v>5313285</v>
      </c>
      <c r="AG71">
        <f>'Population data'!$D$25</f>
        <v>5419249</v>
      </c>
      <c r="AH71">
        <f>'Population data'!$D$29</f>
        <v>5495711</v>
      </c>
      <c r="AI71">
        <f>'Population data'!$D$33</f>
        <v>5591818</v>
      </c>
      <c r="AJ71">
        <f>'Population data'!$D$37</f>
        <v>5709586</v>
      </c>
      <c r="AK71">
        <f>'Population data'!$D$41</f>
        <v>5832585</v>
      </c>
      <c r="AL71">
        <f>'Population data'!$D$45</f>
        <v>5957512</v>
      </c>
      <c r="AM71">
        <f>'Population data'!$D$49</f>
        <v>6093049</v>
      </c>
      <c r="AN71">
        <f>'Population data'!$D$53</f>
        <v>6235781</v>
      </c>
      <c r="AO71">
        <f>'Population data'!$D$57</f>
        <v>6358210</v>
      </c>
      <c r="AP71">
        <f>'Population data'!$D$61</f>
        <v>6479695</v>
      </c>
      <c r="AQ71">
        <f>'Population data'!$D$65</f>
        <v>6590050</v>
      </c>
      <c r="AR71">
        <f>'Population data'!$D$69</f>
        <v>6567195</v>
      </c>
      <c r="AS71">
        <f>'Population data'!$D$73</f>
        <v>6555013</v>
      </c>
      <c r="AT71">
        <f>'Population data'!$D$77</f>
        <v>6700395</v>
      </c>
      <c r="AU71">
        <f>'Population data'!$D$81</f>
        <v>6881068</v>
      </c>
      <c r="AV71">
        <f>'Population data'!$D$85</f>
        <v>7006385</v>
      </c>
      <c r="AW71" s="31">
        <f t="shared" si="21"/>
        <v>1882.130991878998</v>
      </c>
      <c r="AX71" s="31">
        <f t="shared" si="22"/>
        <v>2205.7639318976358</v>
      </c>
      <c r="AY71" s="31">
        <f t="shared" si="23"/>
        <v>2472.5874883546421</v>
      </c>
      <c r="AZ71" s="31">
        <f t="shared" si="24"/>
        <v>2748.3396009195494</v>
      </c>
      <c r="BA71" s="31">
        <f t="shared" si="25"/>
        <v>2570.9142272624185</v>
      </c>
      <c r="BB71" s="31">
        <f t="shared" si="26"/>
        <v>2136.8274460169664</v>
      </c>
      <c r="BC71" s="31">
        <f t="shared" si="27"/>
        <v>1766.8323534479889</v>
      </c>
      <c r="BD71" s="31">
        <f t="shared" si="28"/>
        <v>1933.1816593458514</v>
      </c>
      <c r="BE71" s="31">
        <f t="shared" si="29"/>
        <v>1865.2841029104386</v>
      </c>
      <c r="BF71" s="31">
        <f t="shared" si="30"/>
        <v>1959.6799703733423</v>
      </c>
      <c r="BG71" s="31">
        <f t="shared" si="31"/>
        <v>2163.6548948621507</v>
      </c>
      <c r="BH71" s="31">
        <f t="shared" si="32"/>
        <v>2202.5097779453276</v>
      </c>
      <c r="BI71" s="31">
        <f t="shared" si="33"/>
        <v>2442.3564586376592</v>
      </c>
      <c r="BJ71" s="31">
        <f t="shared" si="34"/>
        <v>2266.3611299406593</v>
      </c>
      <c r="BK71" s="31">
        <f t="shared" si="35"/>
        <v>1953.7956647650853</v>
      </c>
      <c r="BL71" s="31">
        <f t="shared" si="36"/>
        <v>1277.6837808514351</v>
      </c>
      <c r="BM71" s="31">
        <f t="shared" si="37"/>
        <v>552.74740585592474</v>
      </c>
      <c r="BN71" s="31">
        <f t="shared" si="38"/>
        <v>1412.6592883950041</v>
      </c>
      <c r="BO71" s="31">
        <f t="shared" si="39"/>
        <v>1586.4736332708742</v>
      </c>
      <c r="BP71" s="31">
        <f t="shared" si="40"/>
        <v>1714.8500785052552</v>
      </c>
      <c r="BQ71" s="31">
        <f t="shared" si="40"/>
        <v>1424.4150157320787</v>
      </c>
    </row>
    <row r="72" spans="1:69" x14ac:dyDescent="0.15">
      <c r="A72" s="5" t="s">
        <v>89</v>
      </c>
      <c r="B72" s="11" t="s">
        <v>190</v>
      </c>
      <c r="C72" s="16" t="s">
        <v>36</v>
      </c>
      <c r="D72" t="s">
        <v>47</v>
      </c>
      <c r="E72" s="5" t="s">
        <v>146</v>
      </c>
      <c r="F72" s="5" t="s">
        <v>153</v>
      </c>
      <c r="G72" s="22">
        <v>3940</v>
      </c>
      <c r="H72" s="22">
        <v>3440</v>
      </c>
      <c r="I72" s="22">
        <v>3380</v>
      </c>
      <c r="J72" s="22">
        <v>2740</v>
      </c>
      <c r="K72" s="22">
        <v>3040</v>
      </c>
      <c r="L72" s="22">
        <v>2650</v>
      </c>
      <c r="M72" s="22">
        <v>2440</v>
      </c>
      <c r="N72" s="22">
        <v>2180</v>
      </c>
      <c r="O72" s="22">
        <v>2960</v>
      </c>
      <c r="P72" s="22">
        <v>3540</v>
      </c>
      <c r="Q72" s="22">
        <v>3600</v>
      </c>
      <c r="R72" s="22">
        <v>3210</v>
      </c>
      <c r="S72" s="22">
        <v>7220</v>
      </c>
      <c r="T72" s="22">
        <v>3650</v>
      </c>
      <c r="U72" s="22">
        <v>4110</v>
      </c>
      <c r="V72" s="22">
        <v>3650</v>
      </c>
      <c r="W72" s="22">
        <v>150</v>
      </c>
      <c r="X72" s="22">
        <v>2740</v>
      </c>
      <c r="Y72" s="22">
        <v>4440</v>
      </c>
      <c r="Z72" s="22">
        <v>5950</v>
      </c>
      <c r="AA72" s="22">
        <v>5690</v>
      </c>
      <c r="AB72">
        <f>'Population data'!$D$5</f>
        <v>4957147</v>
      </c>
      <c r="AC72">
        <f>'Population data'!$D$9</f>
        <v>5023203</v>
      </c>
      <c r="AD72">
        <f>'Population data'!$D$13</f>
        <v>5103965</v>
      </c>
      <c r="AE72">
        <f>'Population data'!$D$17</f>
        <v>5199503</v>
      </c>
      <c r="AF72">
        <f>'Population data'!$D$21</f>
        <v>5313285</v>
      </c>
      <c r="AG72">
        <f>'Population data'!$D$25</f>
        <v>5419249</v>
      </c>
      <c r="AH72">
        <f>'Population data'!$D$29</f>
        <v>5495711</v>
      </c>
      <c r="AI72">
        <f>'Population data'!$D$33</f>
        <v>5591818</v>
      </c>
      <c r="AJ72">
        <f>'Population data'!$D$37</f>
        <v>5709586</v>
      </c>
      <c r="AK72">
        <f>'Population data'!$D$41</f>
        <v>5832585</v>
      </c>
      <c r="AL72">
        <f>'Population data'!$D$45</f>
        <v>5957512</v>
      </c>
      <c r="AM72">
        <f>'Population data'!$D$49</f>
        <v>6093049</v>
      </c>
      <c r="AN72">
        <f>'Population data'!$D$53</f>
        <v>6235781</v>
      </c>
      <c r="AO72">
        <f>'Population data'!$D$57</f>
        <v>6358210</v>
      </c>
      <c r="AP72">
        <f>'Population data'!$D$61</f>
        <v>6479695</v>
      </c>
      <c r="AQ72">
        <f>'Population data'!$D$65</f>
        <v>6590050</v>
      </c>
      <c r="AR72">
        <f>'Population data'!$D$69</f>
        <v>6567195</v>
      </c>
      <c r="AS72">
        <f>'Population data'!$D$73</f>
        <v>6555013</v>
      </c>
      <c r="AT72">
        <f>'Population data'!$D$77</f>
        <v>6700395</v>
      </c>
      <c r="AU72">
        <f>'Population data'!$D$81</f>
        <v>6881068</v>
      </c>
      <c r="AV72">
        <f>'Population data'!$D$85</f>
        <v>7006385</v>
      </c>
      <c r="AW72" s="31">
        <f t="shared" si="21"/>
        <v>794.81201586315683</v>
      </c>
      <c r="AX72" s="31">
        <f t="shared" si="22"/>
        <v>684.82201495738866</v>
      </c>
      <c r="AY72" s="31">
        <f t="shared" si="23"/>
        <v>662.23024648484068</v>
      </c>
      <c r="AZ72" s="31">
        <f t="shared" si="24"/>
        <v>526.97344342334259</v>
      </c>
      <c r="BA72" s="31">
        <f t="shared" si="25"/>
        <v>572.15075043028935</v>
      </c>
      <c r="BB72" s="31">
        <f t="shared" si="26"/>
        <v>488.99764524567883</v>
      </c>
      <c r="BC72" s="31">
        <f t="shared" si="27"/>
        <v>443.9825893319354</v>
      </c>
      <c r="BD72" s="31">
        <f t="shared" si="28"/>
        <v>389.85532075614765</v>
      </c>
      <c r="BE72" s="31">
        <f t="shared" si="29"/>
        <v>518.42637977604682</v>
      </c>
      <c r="BF72" s="31">
        <f t="shared" si="30"/>
        <v>606.93500394764919</v>
      </c>
      <c r="BG72" s="31">
        <f t="shared" si="31"/>
        <v>604.27910174582939</v>
      </c>
      <c r="BH72" s="31">
        <f t="shared" si="32"/>
        <v>526.82983511210898</v>
      </c>
      <c r="BI72" s="31">
        <f t="shared" si="33"/>
        <v>1157.8341189339394</v>
      </c>
      <c r="BJ72" s="31">
        <f t="shared" si="34"/>
        <v>574.06093853458754</v>
      </c>
      <c r="BK72" s="31">
        <f t="shared" si="35"/>
        <v>634.28911391662723</v>
      </c>
      <c r="BL72" s="31">
        <f t="shared" si="36"/>
        <v>553.86529692490956</v>
      </c>
      <c r="BM72" s="31">
        <f t="shared" si="37"/>
        <v>22.840801894872925</v>
      </c>
      <c r="BN72" s="31">
        <f t="shared" si="38"/>
        <v>418.0006965661243</v>
      </c>
      <c r="BO72" s="31">
        <f t="shared" si="39"/>
        <v>662.64750063242548</v>
      </c>
      <c r="BP72" s="31">
        <f t="shared" si="40"/>
        <v>864.69135314459902</v>
      </c>
      <c r="BQ72" s="31">
        <f t="shared" si="40"/>
        <v>812.1163767049627</v>
      </c>
    </row>
    <row r="73" spans="1:69" x14ac:dyDescent="0.15">
      <c r="A73" s="5" t="s">
        <v>89</v>
      </c>
      <c r="B73" s="11" t="s">
        <v>190</v>
      </c>
      <c r="C73" s="16" t="s">
        <v>36</v>
      </c>
      <c r="D73" t="s">
        <v>26</v>
      </c>
      <c r="E73" s="5" t="s">
        <v>146</v>
      </c>
      <c r="F73" s="5" t="s">
        <v>154</v>
      </c>
      <c r="G73" s="22">
        <v>880</v>
      </c>
      <c r="H73" s="22">
        <v>830</v>
      </c>
      <c r="I73" s="22">
        <v>930</v>
      </c>
      <c r="J73" s="22">
        <v>960</v>
      </c>
      <c r="K73" s="22">
        <v>990</v>
      </c>
      <c r="L73" s="22">
        <v>1020</v>
      </c>
      <c r="M73" s="22">
        <v>1140</v>
      </c>
      <c r="N73" s="22">
        <v>1120</v>
      </c>
      <c r="O73" s="22">
        <v>1360</v>
      </c>
      <c r="P73" s="22">
        <v>1500</v>
      </c>
      <c r="Q73" s="22">
        <v>1570</v>
      </c>
      <c r="R73" s="22">
        <v>1850</v>
      </c>
      <c r="S73" s="22">
        <v>1900</v>
      </c>
      <c r="T73" s="22">
        <v>1790</v>
      </c>
      <c r="U73" s="22">
        <v>2300</v>
      </c>
      <c r="V73" s="22">
        <v>3100</v>
      </c>
      <c r="W73" s="22">
        <v>1300</v>
      </c>
      <c r="X73" s="22">
        <v>3060</v>
      </c>
      <c r="Y73" s="22">
        <v>3610</v>
      </c>
      <c r="Z73" s="22">
        <v>3100</v>
      </c>
      <c r="AA73" s="22">
        <v>2780</v>
      </c>
      <c r="AB73">
        <f>'Population data'!$D$5</f>
        <v>4957147</v>
      </c>
      <c r="AC73">
        <f>'Population data'!$D$9</f>
        <v>5023203</v>
      </c>
      <c r="AD73">
        <f>'Population data'!$D$13</f>
        <v>5103965</v>
      </c>
      <c r="AE73">
        <f>'Population data'!$D$17</f>
        <v>5199503</v>
      </c>
      <c r="AF73">
        <f>'Population data'!$D$21</f>
        <v>5313285</v>
      </c>
      <c r="AG73">
        <f>'Population data'!$D$25</f>
        <v>5419249</v>
      </c>
      <c r="AH73">
        <f>'Population data'!$D$29</f>
        <v>5495711</v>
      </c>
      <c r="AI73">
        <f>'Population data'!$D$33</f>
        <v>5591818</v>
      </c>
      <c r="AJ73">
        <f>'Population data'!$D$37</f>
        <v>5709586</v>
      </c>
      <c r="AK73">
        <f>'Population data'!$D$41</f>
        <v>5832585</v>
      </c>
      <c r="AL73">
        <f>'Population data'!$D$45</f>
        <v>5957512</v>
      </c>
      <c r="AM73">
        <f>'Population data'!$D$49</f>
        <v>6093049</v>
      </c>
      <c r="AN73">
        <f>'Population data'!$D$53</f>
        <v>6235781</v>
      </c>
      <c r="AO73">
        <f>'Population data'!$D$57</f>
        <v>6358210</v>
      </c>
      <c r="AP73">
        <f>'Population data'!$D$61</f>
        <v>6479695</v>
      </c>
      <c r="AQ73">
        <f>'Population data'!$D$65</f>
        <v>6590050</v>
      </c>
      <c r="AR73">
        <f>'Population data'!$D$69</f>
        <v>6567195</v>
      </c>
      <c r="AS73">
        <f>'Population data'!$D$73</f>
        <v>6555013</v>
      </c>
      <c r="AT73">
        <f>'Population data'!$D$77</f>
        <v>6700395</v>
      </c>
      <c r="AU73">
        <f>'Population data'!$D$81</f>
        <v>6881068</v>
      </c>
      <c r="AV73">
        <f>'Population data'!$D$85</f>
        <v>7006385</v>
      </c>
      <c r="AW73" s="31">
        <f t="shared" si="21"/>
        <v>177.5214654719741</v>
      </c>
      <c r="AX73" s="31">
        <f t="shared" si="22"/>
        <v>165.23321872518392</v>
      </c>
      <c r="AY73" s="31">
        <f t="shared" si="23"/>
        <v>182.2112808375449</v>
      </c>
      <c r="AZ73" s="31">
        <f t="shared" si="24"/>
        <v>184.63303127241201</v>
      </c>
      <c r="BA73" s="31">
        <f t="shared" si="25"/>
        <v>186.32540885723239</v>
      </c>
      <c r="BB73" s="31">
        <f t="shared" si="26"/>
        <v>188.21796156626132</v>
      </c>
      <c r="BC73" s="31">
        <f t="shared" si="27"/>
        <v>207.43448845836326</v>
      </c>
      <c r="BD73" s="31">
        <f t="shared" si="28"/>
        <v>200.29264185636944</v>
      </c>
      <c r="BE73" s="31">
        <f t="shared" si="29"/>
        <v>238.19590422142693</v>
      </c>
      <c r="BF73" s="31">
        <f t="shared" si="30"/>
        <v>257.17584913035989</v>
      </c>
      <c r="BG73" s="31">
        <f t="shared" si="31"/>
        <v>263.53283048359788</v>
      </c>
      <c r="BH73" s="31">
        <f t="shared" si="32"/>
        <v>303.62467132629325</v>
      </c>
      <c r="BI73" s="31">
        <f t="shared" si="33"/>
        <v>304.69318919314196</v>
      </c>
      <c r="BJ73" s="31">
        <f t="shared" si="34"/>
        <v>281.52577533614021</v>
      </c>
      <c r="BK73" s="31">
        <f t="shared" si="35"/>
        <v>354.95497859081331</v>
      </c>
      <c r="BL73" s="31">
        <f t="shared" si="36"/>
        <v>470.40614259375877</v>
      </c>
      <c r="BM73" s="31">
        <f t="shared" si="37"/>
        <v>197.95361642223205</v>
      </c>
      <c r="BN73" s="31">
        <f t="shared" si="38"/>
        <v>466.8182961650877</v>
      </c>
      <c r="BO73" s="31">
        <f t="shared" si="39"/>
        <v>538.77420659528275</v>
      </c>
      <c r="BP73" s="31">
        <f t="shared" si="40"/>
        <v>450.5114613022281</v>
      </c>
      <c r="BQ73" s="31">
        <f t="shared" si="40"/>
        <v>396.78093624600984</v>
      </c>
    </row>
    <row r="74" spans="1:69" x14ac:dyDescent="0.15">
      <c r="A74" s="5" t="s">
        <v>89</v>
      </c>
      <c r="B74" s="11" t="s">
        <v>190</v>
      </c>
      <c r="C74" s="4" t="s">
        <v>27</v>
      </c>
      <c r="D74" s="4" t="s">
        <v>82</v>
      </c>
      <c r="E74" s="4" t="s">
        <v>150</v>
      </c>
      <c r="F74" s="4" t="s">
        <v>150</v>
      </c>
      <c r="G74" s="22">
        <v>22000</v>
      </c>
      <c r="H74" s="22">
        <v>23540</v>
      </c>
      <c r="I74" s="22">
        <v>25910</v>
      </c>
      <c r="J74" s="22">
        <v>27160</v>
      </c>
      <c r="K74" s="22">
        <v>27450</v>
      </c>
      <c r="L74" s="22">
        <v>25290</v>
      </c>
      <c r="M74" s="22">
        <v>23080</v>
      </c>
      <c r="N74" s="22">
        <v>24150</v>
      </c>
      <c r="O74" s="22">
        <v>24890</v>
      </c>
      <c r="P74" s="22">
        <v>26930</v>
      </c>
      <c r="Q74" s="22">
        <v>27660</v>
      </c>
      <c r="R74" s="22">
        <v>28150</v>
      </c>
      <c r="S74" s="22">
        <v>33640</v>
      </c>
      <c r="T74" s="22">
        <v>28270</v>
      </c>
      <c r="U74" s="22">
        <v>27030</v>
      </c>
      <c r="V74" s="22">
        <v>21780</v>
      </c>
      <c r="W74" s="22">
        <v>9000</v>
      </c>
      <c r="X74" s="22">
        <v>23110</v>
      </c>
      <c r="Y74" s="22">
        <v>25600</v>
      </c>
      <c r="Z74" s="22">
        <v>29070</v>
      </c>
      <c r="AA74" s="22">
        <v>26730</v>
      </c>
      <c r="AB74">
        <f>'Population data'!$D$5</f>
        <v>4957147</v>
      </c>
      <c r="AC74">
        <f>'Population data'!$D$9</f>
        <v>5023203</v>
      </c>
      <c r="AD74">
        <f>'Population data'!$D$13</f>
        <v>5103965</v>
      </c>
      <c r="AE74">
        <f>'Population data'!$D$17</f>
        <v>5199503</v>
      </c>
      <c r="AF74">
        <f>'Population data'!$D$21</f>
        <v>5313285</v>
      </c>
      <c r="AG74">
        <f>'Population data'!$D$25</f>
        <v>5419249</v>
      </c>
      <c r="AH74">
        <f>'Population data'!$D$29</f>
        <v>5495711</v>
      </c>
      <c r="AI74">
        <f>'Population data'!$D$33</f>
        <v>5591818</v>
      </c>
      <c r="AJ74">
        <f>'Population data'!$D$37</f>
        <v>5709586</v>
      </c>
      <c r="AK74">
        <f>'Population data'!$D$41</f>
        <v>5832585</v>
      </c>
      <c r="AL74">
        <f>'Population data'!$D$45</f>
        <v>5957512</v>
      </c>
      <c r="AM74">
        <f>'Population data'!$D$49</f>
        <v>6093049</v>
      </c>
      <c r="AN74">
        <f>'Population data'!$D$53</f>
        <v>6235781</v>
      </c>
      <c r="AO74">
        <f>'Population data'!$D$57</f>
        <v>6358210</v>
      </c>
      <c r="AP74">
        <f>'Population data'!$D$61</f>
        <v>6479695</v>
      </c>
      <c r="AQ74">
        <f>'Population data'!$D$65</f>
        <v>6590050</v>
      </c>
      <c r="AR74">
        <f>'Population data'!$D$69</f>
        <v>6567195</v>
      </c>
      <c r="AS74">
        <f>'Population data'!$D$73</f>
        <v>6555013</v>
      </c>
      <c r="AT74">
        <f>'Population data'!$D$77</f>
        <v>6700395</v>
      </c>
      <c r="AU74">
        <f>'Population data'!$D$81</f>
        <v>6881068</v>
      </c>
      <c r="AV74">
        <f>'Population data'!$D$85</f>
        <v>7006385</v>
      </c>
      <c r="AW74" s="31">
        <f t="shared" si="21"/>
        <v>4438.036636799352</v>
      </c>
      <c r="AX74" s="31">
        <f t="shared" si="22"/>
        <v>4686.252974446782</v>
      </c>
      <c r="AY74" s="31">
        <f t="shared" si="23"/>
        <v>5076.4454693556872</v>
      </c>
      <c r="AZ74" s="31">
        <f t="shared" si="24"/>
        <v>5223.5761764153231</v>
      </c>
      <c r="BA74" s="31">
        <f t="shared" si="25"/>
        <v>5166.2954274050799</v>
      </c>
      <c r="BB74" s="31">
        <f t="shared" si="26"/>
        <v>4666.698282363478</v>
      </c>
      <c r="BC74" s="31">
        <f t="shared" si="27"/>
        <v>4199.638590893881</v>
      </c>
      <c r="BD74" s="31">
        <f t="shared" si="28"/>
        <v>4318.810090027966</v>
      </c>
      <c r="BE74" s="31">
        <f t="shared" si="29"/>
        <v>4359.3353353465554</v>
      </c>
      <c r="BF74" s="31">
        <f t="shared" si="30"/>
        <v>4617.1637447203948</v>
      </c>
      <c r="BG74" s="31">
        <f t="shared" si="31"/>
        <v>4642.8777650804568</v>
      </c>
      <c r="BH74" s="31">
        <f t="shared" si="32"/>
        <v>4620.0186474784623</v>
      </c>
      <c r="BI74" s="31">
        <f t="shared" si="33"/>
        <v>5394.6730970827875</v>
      </c>
      <c r="BJ74" s="31">
        <f t="shared" si="34"/>
        <v>4446.2199266774769</v>
      </c>
      <c r="BK74" s="31">
        <f t="shared" si="35"/>
        <v>4171.4926396998626</v>
      </c>
      <c r="BL74" s="31">
        <f t="shared" si="36"/>
        <v>3304.9825115135695</v>
      </c>
      <c r="BM74" s="31">
        <f t="shared" si="37"/>
        <v>1370.4481136923755</v>
      </c>
      <c r="BN74" s="31">
        <f t="shared" si="38"/>
        <v>3525.5460210376395</v>
      </c>
      <c r="BO74" s="31">
        <f t="shared" si="39"/>
        <v>3820.6702739166872</v>
      </c>
      <c r="BP74" s="31">
        <f t="shared" si="40"/>
        <v>4224.634896792184</v>
      </c>
      <c r="BQ74" s="31">
        <f t="shared" si="40"/>
        <v>3815.0915200920304</v>
      </c>
    </row>
    <row r="75" spans="1:69" x14ac:dyDescent="0.15">
      <c r="A75" s="5" t="s">
        <v>89</v>
      </c>
      <c r="B75" s="11" t="s">
        <v>190</v>
      </c>
      <c r="C75" s="16" t="s">
        <v>37</v>
      </c>
      <c r="D75" t="s">
        <v>155</v>
      </c>
      <c r="E75" s="5" t="s">
        <v>147</v>
      </c>
      <c r="F75" s="5" t="s">
        <v>155</v>
      </c>
      <c r="G75" s="22">
        <v>19880</v>
      </c>
      <c r="H75" s="22">
        <v>23390</v>
      </c>
      <c r="I75" s="22">
        <v>35490</v>
      </c>
      <c r="J75" s="22">
        <v>43520</v>
      </c>
      <c r="K75" s="22">
        <v>51970</v>
      </c>
      <c r="L75" s="22">
        <v>32950</v>
      </c>
      <c r="M75" s="22">
        <v>21540</v>
      </c>
      <c r="N75" s="22">
        <v>20940</v>
      </c>
      <c r="O75" s="22">
        <v>25450</v>
      </c>
      <c r="P75" s="22">
        <v>35040</v>
      </c>
      <c r="Q75" s="22">
        <v>37910</v>
      </c>
      <c r="R75" s="22">
        <v>42100</v>
      </c>
      <c r="S75" s="22">
        <v>49000</v>
      </c>
      <c r="T75" s="22">
        <v>53030</v>
      </c>
      <c r="U75" s="22">
        <v>56530</v>
      </c>
      <c r="V75" s="22">
        <v>37150</v>
      </c>
      <c r="W75" s="22">
        <v>300</v>
      </c>
      <c r="X75" s="22">
        <v>46750</v>
      </c>
      <c r="Y75" s="22">
        <v>80000</v>
      </c>
      <c r="Z75" s="22">
        <v>62030</v>
      </c>
      <c r="AA75" s="22">
        <v>50110</v>
      </c>
      <c r="AB75">
        <f>'Population data'!$D$5</f>
        <v>4957147</v>
      </c>
      <c r="AC75">
        <f>'Population data'!$D$9</f>
        <v>5023203</v>
      </c>
      <c r="AD75">
        <f>'Population data'!$D$13</f>
        <v>5103965</v>
      </c>
      <c r="AE75">
        <f>'Population data'!$D$17</f>
        <v>5199503</v>
      </c>
      <c r="AF75">
        <f>'Population data'!$D$21</f>
        <v>5313285</v>
      </c>
      <c r="AG75">
        <f>'Population data'!$D$25</f>
        <v>5419249</v>
      </c>
      <c r="AH75">
        <f>'Population data'!$D$29</f>
        <v>5495711</v>
      </c>
      <c r="AI75">
        <f>'Population data'!$D$33</f>
        <v>5591818</v>
      </c>
      <c r="AJ75">
        <f>'Population data'!$D$37</f>
        <v>5709586</v>
      </c>
      <c r="AK75">
        <f>'Population data'!$D$41</f>
        <v>5832585</v>
      </c>
      <c r="AL75">
        <f>'Population data'!$D$45</f>
        <v>5957512</v>
      </c>
      <c r="AM75">
        <f>'Population data'!$D$49</f>
        <v>6093049</v>
      </c>
      <c r="AN75">
        <f>'Population data'!$D$53</f>
        <v>6235781</v>
      </c>
      <c r="AO75">
        <f>'Population data'!$D$57</f>
        <v>6358210</v>
      </c>
      <c r="AP75">
        <f>'Population data'!$D$61</f>
        <v>6479695</v>
      </c>
      <c r="AQ75">
        <f>'Population data'!$D$65</f>
        <v>6590050</v>
      </c>
      <c r="AR75">
        <f>'Population data'!$D$69</f>
        <v>6567195</v>
      </c>
      <c r="AS75">
        <f>'Population data'!$D$73</f>
        <v>6555013</v>
      </c>
      <c r="AT75">
        <f>'Population data'!$D$77</f>
        <v>6700395</v>
      </c>
      <c r="AU75">
        <f>'Population data'!$D$81</f>
        <v>6881068</v>
      </c>
      <c r="AV75">
        <f>'Population data'!$D$85</f>
        <v>7006385</v>
      </c>
      <c r="AW75" s="31">
        <f t="shared" si="21"/>
        <v>4010.3712881623242</v>
      </c>
      <c r="AX75" s="31">
        <f t="shared" si="22"/>
        <v>4656.391549375966</v>
      </c>
      <c r="AY75" s="31">
        <f t="shared" si="23"/>
        <v>6953.4175880908278</v>
      </c>
      <c r="AZ75" s="31">
        <f t="shared" si="24"/>
        <v>8370.030751016011</v>
      </c>
      <c r="BA75" s="31">
        <f t="shared" si="25"/>
        <v>9781.1429275862301</v>
      </c>
      <c r="BB75" s="31">
        <f t="shared" si="26"/>
        <v>6080.1782682434405</v>
      </c>
      <c r="BC75" s="31">
        <f t="shared" si="27"/>
        <v>3919.4200713974956</v>
      </c>
      <c r="BD75" s="31">
        <f t="shared" si="28"/>
        <v>3744.7570718503357</v>
      </c>
      <c r="BE75" s="31">
        <f t="shared" si="29"/>
        <v>4457.4160017906734</v>
      </c>
      <c r="BF75" s="31">
        <f t="shared" si="30"/>
        <v>6007.6278356852063</v>
      </c>
      <c r="BG75" s="31">
        <f t="shared" si="31"/>
        <v>6363.3946519956653</v>
      </c>
      <c r="BH75" s="31">
        <f t="shared" si="32"/>
        <v>6909.5127907226743</v>
      </c>
      <c r="BI75" s="31">
        <f t="shared" si="33"/>
        <v>7857.8769844547132</v>
      </c>
      <c r="BJ75" s="31">
        <f t="shared" si="34"/>
        <v>8340.3976905449799</v>
      </c>
      <c r="BK75" s="31">
        <f t="shared" si="35"/>
        <v>8724.1760607559463</v>
      </c>
      <c r="BL75" s="31">
        <f t="shared" si="36"/>
        <v>5637.286515276819</v>
      </c>
      <c r="BM75" s="31">
        <f t="shared" si="37"/>
        <v>45.68160378974585</v>
      </c>
      <c r="BN75" s="31">
        <f t="shared" si="38"/>
        <v>7131.9461914110625</v>
      </c>
      <c r="BO75" s="31">
        <f t="shared" si="39"/>
        <v>11939.594605989647</v>
      </c>
      <c r="BP75" s="31">
        <f t="shared" si="40"/>
        <v>9014.5890143797442</v>
      </c>
      <c r="BQ75" s="31">
        <f t="shared" si="40"/>
        <v>7152.0477393120709</v>
      </c>
    </row>
    <row r="76" spans="1:69" x14ac:dyDescent="0.15">
      <c r="A76" s="5" t="s">
        <v>89</v>
      </c>
      <c r="B76" s="11" t="s">
        <v>190</v>
      </c>
      <c r="C76" s="16" t="s">
        <v>37</v>
      </c>
      <c r="D76" s="57" t="s">
        <v>48</v>
      </c>
      <c r="E76" s="5" t="s">
        <v>147</v>
      </c>
      <c r="F76" s="5" t="s">
        <v>155</v>
      </c>
      <c r="G76" s="22">
        <v>2300</v>
      </c>
      <c r="H76" s="22">
        <v>3630</v>
      </c>
      <c r="I76" s="22">
        <v>7130</v>
      </c>
      <c r="J76" s="22">
        <v>10130</v>
      </c>
      <c r="K76" s="22">
        <v>20180</v>
      </c>
      <c r="L76" s="22">
        <v>8750</v>
      </c>
      <c r="M76" s="22">
        <v>3010</v>
      </c>
      <c r="N76" s="22">
        <v>2530</v>
      </c>
      <c r="O76" s="22">
        <v>1970</v>
      </c>
      <c r="P76" s="22">
        <v>2070</v>
      </c>
      <c r="Q76" s="22">
        <v>2340</v>
      </c>
      <c r="R76" s="22">
        <v>3530</v>
      </c>
      <c r="S76" s="22">
        <v>3900</v>
      </c>
      <c r="T76" s="22">
        <v>5580</v>
      </c>
      <c r="U76" s="22">
        <v>5590</v>
      </c>
      <c r="V76" s="22">
        <v>3080</v>
      </c>
      <c r="W76" s="22">
        <v>20</v>
      </c>
      <c r="X76" s="22">
        <v>5100</v>
      </c>
      <c r="Y76" s="22">
        <v>9990</v>
      </c>
      <c r="Z76" s="22">
        <v>5460</v>
      </c>
      <c r="AA76" s="22">
        <v>2260</v>
      </c>
      <c r="AB76">
        <f>'Population data'!$D$5</f>
        <v>4957147</v>
      </c>
      <c r="AC76">
        <f>'Population data'!$D$9</f>
        <v>5023203</v>
      </c>
      <c r="AD76">
        <f>'Population data'!$D$13</f>
        <v>5103965</v>
      </c>
      <c r="AE76">
        <f>'Population data'!$D$17</f>
        <v>5199503</v>
      </c>
      <c r="AF76">
        <f>'Population data'!$D$21</f>
        <v>5313285</v>
      </c>
      <c r="AG76">
        <f>'Population data'!$D$25</f>
        <v>5419249</v>
      </c>
      <c r="AH76">
        <f>'Population data'!$D$29</f>
        <v>5495711</v>
      </c>
      <c r="AI76">
        <f>'Population data'!$D$33</f>
        <v>5591818</v>
      </c>
      <c r="AJ76">
        <f>'Population data'!$D$37</f>
        <v>5709586</v>
      </c>
      <c r="AK76">
        <f>'Population data'!$D$41</f>
        <v>5832585</v>
      </c>
      <c r="AL76">
        <f>'Population data'!$D$45</f>
        <v>5957512</v>
      </c>
      <c r="AM76">
        <f>'Population data'!$D$49</f>
        <v>6093049</v>
      </c>
      <c r="AN76">
        <f>'Population data'!$D$53</f>
        <v>6235781</v>
      </c>
      <c r="AO76">
        <f>'Population data'!$D$57</f>
        <v>6358210</v>
      </c>
      <c r="AP76">
        <f>'Population data'!$D$61</f>
        <v>6479695</v>
      </c>
      <c r="AQ76">
        <f>'Population data'!$D$65</f>
        <v>6590050</v>
      </c>
      <c r="AR76">
        <f>'Population data'!$D$69</f>
        <v>6567195</v>
      </c>
      <c r="AS76">
        <f>'Population data'!$D$73</f>
        <v>6555013</v>
      </c>
      <c r="AT76">
        <f>'Population data'!$D$77</f>
        <v>6700395</v>
      </c>
      <c r="AU76">
        <f>'Population data'!$D$81</f>
        <v>6881068</v>
      </c>
      <c r="AV76">
        <f>'Population data'!$D$85</f>
        <v>7006385</v>
      </c>
      <c r="AW76" s="31">
        <f t="shared" si="21"/>
        <v>463.97655748356868</v>
      </c>
      <c r="AX76" s="31">
        <f t="shared" si="22"/>
        <v>722.64648671375619</v>
      </c>
      <c r="AY76" s="31">
        <f t="shared" si="23"/>
        <v>1396.9531530878446</v>
      </c>
      <c r="AZ76" s="31">
        <f t="shared" si="24"/>
        <v>1948.2631320724306</v>
      </c>
      <c r="BA76" s="31">
        <f t="shared" si="25"/>
        <v>3798.0270209484338</v>
      </c>
      <c r="BB76" s="31">
        <f t="shared" si="26"/>
        <v>1614.6148663772415</v>
      </c>
      <c r="BC76" s="31">
        <f t="shared" si="27"/>
        <v>547.69983356111709</v>
      </c>
      <c r="BD76" s="31">
        <f t="shared" si="28"/>
        <v>452.44677133626311</v>
      </c>
      <c r="BE76" s="31">
        <f t="shared" si="29"/>
        <v>345.03377302662574</v>
      </c>
      <c r="BF76" s="31">
        <f t="shared" si="30"/>
        <v>354.90267179989661</v>
      </c>
      <c r="BG76" s="31">
        <f t="shared" si="31"/>
        <v>392.78141613478914</v>
      </c>
      <c r="BH76" s="31">
        <f t="shared" si="32"/>
        <v>579.34869717935965</v>
      </c>
      <c r="BI76" s="31">
        <f t="shared" si="33"/>
        <v>625.42286202802825</v>
      </c>
      <c r="BJ76" s="31">
        <f t="shared" si="34"/>
        <v>877.60548959534208</v>
      </c>
      <c r="BK76" s="31">
        <f t="shared" si="35"/>
        <v>862.6949262272376</v>
      </c>
      <c r="BL76" s="31">
        <f t="shared" si="36"/>
        <v>467.37126425444416</v>
      </c>
      <c r="BM76" s="31">
        <f t="shared" si="37"/>
        <v>3.0454402526497235</v>
      </c>
      <c r="BN76" s="31">
        <f t="shared" si="38"/>
        <v>778.03049360847945</v>
      </c>
      <c r="BO76" s="31">
        <f t="shared" si="39"/>
        <v>1490.9568764229571</v>
      </c>
      <c r="BP76" s="31">
        <f t="shared" si="40"/>
        <v>793.48147700327922</v>
      </c>
      <c r="BQ76" s="31">
        <f t="shared" si="40"/>
        <v>322.56291939423824</v>
      </c>
    </row>
    <row r="77" spans="1:69" x14ac:dyDescent="0.15">
      <c r="A77" s="5" t="s">
        <v>89</v>
      </c>
      <c r="B77" s="11" t="s">
        <v>190</v>
      </c>
      <c r="C77" s="16" t="s">
        <v>37</v>
      </c>
      <c r="D77" s="57" t="s">
        <v>28</v>
      </c>
      <c r="E77" s="5" t="s">
        <v>147</v>
      </c>
      <c r="F77" s="5" t="s">
        <v>155</v>
      </c>
      <c r="G77" s="22">
        <v>10060</v>
      </c>
      <c r="H77" s="22">
        <v>14170</v>
      </c>
      <c r="I77" s="22">
        <v>21760</v>
      </c>
      <c r="J77" s="22">
        <v>26100</v>
      </c>
      <c r="K77" s="22">
        <v>24720</v>
      </c>
      <c r="L77" s="22">
        <v>17580</v>
      </c>
      <c r="M77" s="22">
        <v>12740</v>
      </c>
      <c r="N77" s="22">
        <v>12660</v>
      </c>
      <c r="O77" s="22">
        <v>17870</v>
      </c>
      <c r="P77" s="22">
        <v>25860</v>
      </c>
      <c r="Q77" s="22">
        <v>28460</v>
      </c>
      <c r="R77" s="22">
        <v>30640</v>
      </c>
      <c r="S77" s="22">
        <v>36150</v>
      </c>
      <c r="T77" s="22">
        <v>38430</v>
      </c>
      <c r="U77" s="22">
        <v>41990</v>
      </c>
      <c r="V77" s="22">
        <v>27390</v>
      </c>
      <c r="W77" s="22">
        <v>160</v>
      </c>
      <c r="X77" s="22">
        <v>35020</v>
      </c>
      <c r="Y77" s="22">
        <v>51570</v>
      </c>
      <c r="Z77" s="22">
        <v>45440</v>
      </c>
      <c r="AA77" s="22">
        <v>41560</v>
      </c>
      <c r="AB77">
        <f>'Population data'!$D$5</f>
        <v>4957147</v>
      </c>
      <c r="AC77">
        <f>'Population data'!$D$9</f>
        <v>5023203</v>
      </c>
      <c r="AD77">
        <f>'Population data'!$D$13</f>
        <v>5103965</v>
      </c>
      <c r="AE77">
        <f>'Population data'!$D$17</f>
        <v>5199503</v>
      </c>
      <c r="AF77">
        <f>'Population data'!$D$21</f>
        <v>5313285</v>
      </c>
      <c r="AG77">
        <f>'Population data'!$D$25</f>
        <v>5419249</v>
      </c>
      <c r="AH77">
        <f>'Population data'!$D$29</f>
        <v>5495711</v>
      </c>
      <c r="AI77">
        <f>'Population data'!$D$33</f>
        <v>5591818</v>
      </c>
      <c r="AJ77">
        <f>'Population data'!$D$37</f>
        <v>5709586</v>
      </c>
      <c r="AK77">
        <f>'Population data'!$D$41</f>
        <v>5832585</v>
      </c>
      <c r="AL77">
        <f>'Population data'!$D$45</f>
        <v>5957512</v>
      </c>
      <c r="AM77">
        <f>'Population data'!$D$49</f>
        <v>6093049</v>
      </c>
      <c r="AN77">
        <f>'Population data'!$D$53</f>
        <v>6235781</v>
      </c>
      <c r="AO77">
        <f>'Population data'!$D$57</f>
        <v>6358210</v>
      </c>
      <c r="AP77">
        <f>'Population data'!$D$61</f>
        <v>6479695</v>
      </c>
      <c r="AQ77">
        <f>'Population data'!$D$65</f>
        <v>6590050</v>
      </c>
      <c r="AR77">
        <f>'Population data'!$D$69</f>
        <v>6567195</v>
      </c>
      <c r="AS77">
        <f>'Population data'!$D$73</f>
        <v>6555013</v>
      </c>
      <c r="AT77">
        <f>'Population data'!$D$77</f>
        <v>6700395</v>
      </c>
      <c r="AU77">
        <f>'Population data'!$D$81</f>
        <v>6881068</v>
      </c>
      <c r="AV77">
        <f>'Population data'!$D$85</f>
        <v>7006385</v>
      </c>
      <c r="AW77" s="31">
        <f t="shared" si="21"/>
        <v>2029.3931166455222</v>
      </c>
      <c r="AX77" s="31">
        <f t="shared" si="22"/>
        <v>2820.9092883564531</v>
      </c>
      <c r="AY77" s="31">
        <f t="shared" si="23"/>
        <v>4263.352119381696</v>
      </c>
      <c r="AZ77" s="31">
        <f t="shared" si="24"/>
        <v>5019.7105377187017</v>
      </c>
      <c r="BA77" s="31">
        <f t="shared" si="25"/>
        <v>4652.4889969199849</v>
      </c>
      <c r="BB77" s="31">
        <f t="shared" si="26"/>
        <v>3243.9919258185037</v>
      </c>
      <c r="BC77" s="31">
        <f t="shared" si="27"/>
        <v>2318.171388561007</v>
      </c>
      <c r="BD77" s="31">
        <f t="shared" si="28"/>
        <v>2264.0221838407474</v>
      </c>
      <c r="BE77" s="31">
        <f t="shared" si="29"/>
        <v>3129.8241238506607</v>
      </c>
      <c r="BF77" s="31">
        <f t="shared" si="30"/>
        <v>4433.7116390074043</v>
      </c>
      <c r="BG77" s="31">
        <f t="shared" si="31"/>
        <v>4777.1620099128631</v>
      </c>
      <c r="BH77" s="31">
        <f t="shared" si="32"/>
        <v>5028.6810429392572</v>
      </c>
      <c r="BI77" s="31">
        <f t="shared" si="33"/>
        <v>5797.1888364905699</v>
      </c>
      <c r="BJ77" s="31">
        <f t="shared" si="34"/>
        <v>6044.1539364066302</v>
      </c>
      <c r="BK77" s="31">
        <f t="shared" si="35"/>
        <v>6480.2432830557609</v>
      </c>
      <c r="BL77" s="31">
        <f t="shared" si="36"/>
        <v>4156.2658856913076</v>
      </c>
      <c r="BM77" s="31">
        <f t="shared" si="37"/>
        <v>24.363522021197788</v>
      </c>
      <c r="BN77" s="31">
        <f t="shared" si="38"/>
        <v>5342.476056111559</v>
      </c>
      <c r="BO77" s="31">
        <f t="shared" si="39"/>
        <v>7696.5611728860767</v>
      </c>
      <c r="BP77" s="31">
        <f t="shared" si="40"/>
        <v>6603.6260650236272</v>
      </c>
      <c r="BQ77" s="31">
        <f t="shared" si="40"/>
        <v>5931.7322699223632</v>
      </c>
    </row>
    <row r="78" spans="1:69" x14ac:dyDescent="0.15">
      <c r="A78" s="5" t="s">
        <v>89</v>
      </c>
      <c r="B78" s="11" t="s">
        <v>190</v>
      </c>
      <c r="C78" s="16" t="s">
        <v>37</v>
      </c>
      <c r="D78" s="57" t="s">
        <v>29</v>
      </c>
      <c r="E78" s="5" t="s">
        <v>147</v>
      </c>
      <c r="F78" s="5" t="s">
        <v>155</v>
      </c>
      <c r="G78" s="23">
        <v>7530</v>
      </c>
      <c r="H78" s="23">
        <v>5580</v>
      </c>
      <c r="I78" s="23">
        <v>6610</v>
      </c>
      <c r="J78" s="23">
        <v>7300</v>
      </c>
      <c r="K78" s="23">
        <v>7070</v>
      </c>
      <c r="L78" s="23">
        <v>6620</v>
      </c>
      <c r="M78" s="23">
        <v>5800</v>
      </c>
      <c r="N78" s="23">
        <v>5750</v>
      </c>
      <c r="O78" s="23">
        <v>5600</v>
      </c>
      <c r="P78" s="23">
        <v>7110</v>
      </c>
      <c r="Q78" s="23">
        <v>7110</v>
      </c>
      <c r="R78" s="23">
        <v>7930</v>
      </c>
      <c r="S78" s="23">
        <v>8950</v>
      </c>
      <c r="T78" s="23">
        <v>9020</v>
      </c>
      <c r="U78" s="23">
        <v>8950</v>
      </c>
      <c r="V78" s="23">
        <v>6670</v>
      </c>
      <c r="W78" s="23">
        <v>130</v>
      </c>
      <c r="X78" s="23">
        <v>6630</v>
      </c>
      <c r="Y78" s="23">
        <v>18440</v>
      </c>
      <c r="Z78" s="23">
        <v>11130</v>
      </c>
      <c r="AA78" s="23">
        <v>6280</v>
      </c>
      <c r="AB78">
        <f>'Population data'!$D$5</f>
        <v>4957147</v>
      </c>
      <c r="AC78">
        <f>'Population data'!$D$9</f>
        <v>5023203</v>
      </c>
      <c r="AD78">
        <f>'Population data'!$D$13</f>
        <v>5103965</v>
      </c>
      <c r="AE78">
        <f>'Population data'!$D$17</f>
        <v>5199503</v>
      </c>
      <c r="AF78">
        <f>'Population data'!$D$21</f>
        <v>5313285</v>
      </c>
      <c r="AG78">
        <f>'Population data'!$D$25</f>
        <v>5419249</v>
      </c>
      <c r="AH78">
        <f>'Population data'!$D$29</f>
        <v>5495711</v>
      </c>
      <c r="AI78">
        <f>'Population data'!$D$33</f>
        <v>5591818</v>
      </c>
      <c r="AJ78">
        <f>'Population data'!$D$37</f>
        <v>5709586</v>
      </c>
      <c r="AK78">
        <f>'Population data'!$D$41</f>
        <v>5832585</v>
      </c>
      <c r="AL78">
        <f>'Population data'!$D$45</f>
        <v>5957512</v>
      </c>
      <c r="AM78">
        <f>'Population data'!$D$49</f>
        <v>6093049</v>
      </c>
      <c r="AN78">
        <f>'Population data'!$D$53</f>
        <v>6235781</v>
      </c>
      <c r="AO78">
        <f>'Population data'!$D$57</f>
        <v>6358210</v>
      </c>
      <c r="AP78">
        <f>'Population data'!$D$61</f>
        <v>6479695</v>
      </c>
      <c r="AQ78">
        <f>'Population data'!$D$65</f>
        <v>6590050</v>
      </c>
      <c r="AR78">
        <f>'Population data'!$D$69</f>
        <v>6567195</v>
      </c>
      <c r="AS78">
        <f>'Population data'!$D$73</f>
        <v>6555013</v>
      </c>
      <c r="AT78">
        <f>'Population data'!$D$77</f>
        <v>6700395</v>
      </c>
      <c r="AU78">
        <f>'Population data'!$D$81</f>
        <v>6881068</v>
      </c>
      <c r="AV78">
        <f>'Population data'!$D$85</f>
        <v>7006385</v>
      </c>
      <c r="AW78" s="31">
        <f t="shared" si="21"/>
        <v>1519.0189034135965</v>
      </c>
      <c r="AX78" s="31">
        <f t="shared" si="22"/>
        <v>1110.8450126343689</v>
      </c>
      <c r="AY78" s="31">
        <f t="shared" si="23"/>
        <v>1295.0715767055613</v>
      </c>
      <c r="AZ78" s="31">
        <f t="shared" si="24"/>
        <v>1403.9803419672994</v>
      </c>
      <c r="BA78" s="31">
        <f t="shared" si="25"/>
        <v>1330.6269097178113</v>
      </c>
      <c r="BB78" s="31">
        <f t="shared" si="26"/>
        <v>1221.5714760476958</v>
      </c>
      <c r="BC78" s="31">
        <f t="shared" si="27"/>
        <v>1055.3684500513218</v>
      </c>
      <c r="BD78" s="31">
        <f t="shared" si="28"/>
        <v>1028.288116673325</v>
      </c>
      <c r="BE78" s="31">
        <f t="shared" si="29"/>
        <v>980.80666444116969</v>
      </c>
      <c r="BF78" s="31">
        <f t="shared" si="30"/>
        <v>1219.0135248779059</v>
      </c>
      <c r="BG78" s="31">
        <f t="shared" si="31"/>
        <v>1193.4512259480132</v>
      </c>
      <c r="BH78" s="31">
        <f t="shared" si="32"/>
        <v>1301.4830506040571</v>
      </c>
      <c r="BI78" s="31">
        <f t="shared" si="33"/>
        <v>1435.2652859361162</v>
      </c>
      <c r="BJ78" s="31">
        <f t="shared" si="34"/>
        <v>1418.6382645430083</v>
      </c>
      <c r="BK78" s="31">
        <f t="shared" si="35"/>
        <v>1381.2378514729476</v>
      </c>
      <c r="BL78" s="31">
        <f t="shared" si="36"/>
        <v>1012.13192616141</v>
      </c>
      <c r="BM78" s="31">
        <f t="shared" si="37"/>
        <v>19.795361642223202</v>
      </c>
      <c r="BN78" s="31">
        <f t="shared" si="38"/>
        <v>1011.4396416910233</v>
      </c>
      <c r="BO78" s="31">
        <f t="shared" si="39"/>
        <v>2752.0765566806135</v>
      </c>
      <c r="BP78" s="31">
        <f t="shared" si="40"/>
        <v>1617.4814723528384</v>
      </c>
      <c r="BQ78" s="31">
        <f t="shared" si="40"/>
        <v>896.32528044062667</v>
      </c>
    </row>
    <row r="79" spans="1:69" x14ac:dyDescent="0.15">
      <c r="A79" s="5" t="s">
        <v>89</v>
      </c>
      <c r="B79" s="11" t="s">
        <v>190</v>
      </c>
      <c r="C79" s="16" t="s">
        <v>37</v>
      </c>
      <c r="D79" t="s">
        <v>30</v>
      </c>
      <c r="E79" s="5" t="s">
        <v>147</v>
      </c>
      <c r="F79" s="5" t="s">
        <v>152</v>
      </c>
      <c r="G79" s="22">
        <v>4130</v>
      </c>
      <c r="H79" s="22">
        <v>5600</v>
      </c>
      <c r="I79" s="22">
        <v>7220</v>
      </c>
      <c r="J79" s="22">
        <v>8450</v>
      </c>
      <c r="K79" s="22">
        <v>8270</v>
      </c>
      <c r="L79" s="22">
        <v>5940</v>
      </c>
      <c r="M79" s="22">
        <v>8380</v>
      </c>
      <c r="N79" s="22">
        <v>9070</v>
      </c>
      <c r="O79" s="22">
        <v>8060</v>
      </c>
      <c r="P79" s="22">
        <v>7180</v>
      </c>
      <c r="Q79" s="22">
        <v>7570</v>
      </c>
      <c r="R79" s="22">
        <v>7670</v>
      </c>
      <c r="S79" s="22">
        <v>9040</v>
      </c>
      <c r="T79" s="22">
        <v>7620</v>
      </c>
      <c r="U79" s="22">
        <v>9240</v>
      </c>
      <c r="V79" s="22">
        <v>5850</v>
      </c>
      <c r="W79" s="22">
        <v>1400</v>
      </c>
      <c r="X79" s="22">
        <v>6310</v>
      </c>
      <c r="Y79" s="22">
        <v>13790</v>
      </c>
      <c r="Z79" s="22">
        <v>12060</v>
      </c>
      <c r="AA79" s="22">
        <v>9890</v>
      </c>
      <c r="AB79">
        <f>'Population data'!$D$5</f>
        <v>4957147</v>
      </c>
      <c r="AC79">
        <f>'Population data'!$D$9</f>
        <v>5023203</v>
      </c>
      <c r="AD79">
        <f>'Population data'!$D$13</f>
        <v>5103965</v>
      </c>
      <c r="AE79">
        <f>'Population data'!$D$17</f>
        <v>5199503</v>
      </c>
      <c r="AF79">
        <f>'Population data'!$D$21</f>
        <v>5313285</v>
      </c>
      <c r="AG79">
        <f>'Population data'!$D$25</f>
        <v>5419249</v>
      </c>
      <c r="AH79">
        <f>'Population data'!$D$29</f>
        <v>5495711</v>
      </c>
      <c r="AI79">
        <f>'Population data'!$D$33</f>
        <v>5591818</v>
      </c>
      <c r="AJ79">
        <f>'Population data'!$D$37</f>
        <v>5709586</v>
      </c>
      <c r="AK79">
        <f>'Population data'!$D$41</f>
        <v>5832585</v>
      </c>
      <c r="AL79">
        <f>'Population data'!$D$45</f>
        <v>5957512</v>
      </c>
      <c r="AM79">
        <f>'Population data'!$D$49</f>
        <v>6093049</v>
      </c>
      <c r="AN79">
        <f>'Population data'!$D$53</f>
        <v>6235781</v>
      </c>
      <c r="AO79">
        <f>'Population data'!$D$57</f>
        <v>6358210</v>
      </c>
      <c r="AP79">
        <f>'Population data'!$D$61</f>
        <v>6479695</v>
      </c>
      <c r="AQ79">
        <f>'Population data'!$D$65</f>
        <v>6590050</v>
      </c>
      <c r="AR79">
        <f>'Population data'!$D$69</f>
        <v>6567195</v>
      </c>
      <c r="AS79">
        <f>'Population data'!$D$73</f>
        <v>6555013</v>
      </c>
      <c r="AT79">
        <f>'Population data'!$D$77</f>
        <v>6700395</v>
      </c>
      <c r="AU79">
        <f>'Population data'!$D$81</f>
        <v>6881068</v>
      </c>
      <c r="AV79">
        <f>'Population data'!$D$85</f>
        <v>7006385</v>
      </c>
      <c r="AW79" s="31">
        <f t="shared" si="21"/>
        <v>833.14051409006026</v>
      </c>
      <c r="AX79" s="31">
        <f t="shared" si="22"/>
        <v>1114.8265359771444</v>
      </c>
      <c r="AY79" s="31">
        <f t="shared" si="23"/>
        <v>1414.5865028463165</v>
      </c>
      <c r="AZ79" s="31">
        <f t="shared" si="24"/>
        <v>1625.1553273457098</v>
      </c>
      <c r="BA79" s="31">
        <f t="shared" si="25"/>
        <v>1556.4758901508201</v>
      </c>
      <c r="BB79" s="31">
        <f t="shared" si="26"/>
        <v>1096.0928350035217</v>
      </c>
      <c r="BC79" s="31">
        <f t="shared" si="27"/>
        <v>1524.825450246565</v>
      </c>
      <c r="BD79" s="31">
        <f t="shared" si="28"/>
        <v>1622.012733604706</v>
      </c>
      <c r="BE79" s="31">
        <f t="shared" si="29"/>
        <v>1411.6610206063976</v>
      </c>
      <c r="BF79" s="31">
        <f t="shared" si="30"/>
        <v>1231.0150645039892</v>
      </c>
      <c r="BG79" s="31">
        <f t="shared" si="31"/>
        <v>1270.6646667266468</v>
      </c>
      <c r="BH79" s="31">
        <f t="shared" si="32"/>
        <v>1258.811475174416</v>
      </c>
      <c r="BI79" s="31">
        <f t="shared" si="33"/>
        <v>1449.6981212136859</v>
      </c>
      <c r="BJ79" s="31">
        <f t="shared" si="34"/>
        <v>1198.450507296865</v>
      </c>
      <c r="BK79" s="31">
        <f t="shared" si="35"/>
        <v>1425.9930444257022</v>
      </c>
      <c r="BL79" s="31">
        <f t="shared" si="36"/>
        <v>887.70191424951258</v>
      </c>
      <c r="BM79" s="31">
        <f t="shared" si="37"/>
        <v>213.18081768548063</v>
      </c>
      <c r="BN79" s="31">
        <f t="shared" si="38"/>
        <v>962.62204209205993</v>
      </c>
      <c r="BO79" s="31">
        <f t="shared" si="39"/>
        <v>2058.0876202074655</v>
      </c>
      <c r="BP79" s="31">
        <f t="shared" si="40"/>
        <v>1752.6349107435067</v>
      </c>
      <c r="BQ79" s="31">
        <f t="shared" si="40"/>
        <v>1411.5695897385026</v>
      </c>
    </row>
    <row r="80" spans="1:69" x14ac:dyDescent="0.15">
      <c r="A80" s="5" t="s">
        <v>89</v>
      </c>
      <c r="B80" s="11" t="s">
        <v>190</v>
      </c>
      <c r="C80" s="16" t="s">
        <v>37</v>
      </c>
      <c r="D80" t="s">
        <v>31</v>
      </c>
      <c r="E80" s="5" t="s">
        <v>147</v>
      </c>
      <c r="F80" s="5" t="s">
        <v>31</v>
      </c>
      <c r="G80" s="22">
        <v>1800</v>
      </c>
      <c r="H80" s="22">
        <v>2310</v>
      </c>
      <c r="I80" s="22">
        <v>2970</v>
      </c>
      <c r="J80" s="22">
        <v>4030</v>
      </c>
      <c r="K80" s="22">
        <v>4920</v>
      </c>
      <c r="L80" s="22">
        <v>5490</v>
      </c>
      <c r="M80" s="22">
        <v>7960</v>
      </c>
      <c r="N80" s="22">
        <v>10330</v>
      </c>
      <c r="O80" s="22">
        <v>11610</v>
      </c>
      <c r="P80" s="22">
        <v>11260</v>
      </c>
      <c r="Q80" s="22">
        <v>11200</v>
      </c>
      <c r="R80" s="22">
        <v>11460</v>
      </c>
      <c r="S80" s="22">
        <v>12260</v>
      </c>
      <c r="T80" s="22">
        <v>13160</v>
      </c>
      <c r="U80" s="22">
        <v>12870</v>
      </c>
      <c r="V80" s="22">
        <v>11720</v>
      </c>
      <c r="W80" s="22">
        <v>160</v>
      </c>
      <c r="X80" s="22">
        <v>4910</v>
      </c>
      <c r="Y80" s="22">
        <v>17300</v>
      </c>
      <c r="Z80" s="22">
        <v>20220</v>
      </c>
      <c r="AA80" s="22">
        <v>18410</v>
      </c>
      <c r="AB80">
        <f>'Population data'!$D$5</f>
        <v>4957147</v>
      </c>
      <c r="AC80">
        <f>'Population data'!$D$9</f>
        <v>5023203</v>
      </c>
      <c r="AD80">
        <f>'Population data'!$D$13</f>
        <v>5103965</v>
      </c>
      <c r="AE80">
        <f>'Population data'!$D$17</f>
        <v>5199503</v>
      </c>
      <c r="AF80">
        <f>'Population data'!$D$21</f>
        <v>5313285</v>
      </c>
      <c r="AG80">
        <f>'Population data'!$D$25</f>
        <v>5419249</v>
      </c>
      <c r="AH80">
        <f>'Population data'!$D$29</f>
        <v>5495711</v>
      </c>
      <c r="AI80">
        <f>'Population data'!$D$33</f>
        <v>5591818</v>
      </c>
      <c r="AJ80">
        <f>'Population data'!$D$37</f>
        <v>5709586</v>
      </c>
      <c r="AK80">
        <f>'Population data'!$D$41</f>
        <v>5832585</v>
      </c>
      <c r="AL80">
        <f>'Population data'!$D$45</f>
        <v>5957512</v>
      </c>
      <c r="AM80">
        <f>'Population data'!$D$49</f>
        <v>6093049</v>
      </c>
      <c r="AN80">
        <f>'Population data'!$D$53</f>
        <v>6235781</v>
      </c>
      <c r="AO80">
        <f>'Population data'!$D$57</f>
        <v>6358210</v>
      </c>
      <c r="AP80">
        <f>'Population data'!$D$61</f>
        <v>6479695</v>
      </c>
      <c r="AQ80">
        <f>'Population data'!$D$65</f>
        <v>6590050</v>
      </c>
      <c r="AR80">
        <f>'Population data'!$D$69</f>
        <v>6567195</v>
      </c>
      <c r="AS80">
        <f>'Population data'!$D$73</f>
        <v>6555013</v>
      </c>
      <c r="AT80">
        <f>'Population data'!$D$77</f>
        <v>6700395</v>
      </c>
      <c r="AU80">
        <f>'Population data'!$D$81</f>
        <v>6881068</v>
      </c>
      <c r="AV80">
        <f>'Population data'!$D$85</f>
        <v>7006385</v>
      </c>
      <c r="AW80" s="31">
        <f t="shared" si="21"/>
        <v>363.1120884654016</v>
      </c>
      <c r="AX80" s="31">
        <f t="shared" si="22"/>
        <v>459.86594609057209</v>
      </c>
      <c r="AY80" s="31">
        <f t="shared" si="23"/>
        <v>581.90054202957901</v>
      </c>
      <c r="AZ80" s="31">
        <f t="shared" si="24"/>
        <v>775.07407919564616</v>
      </c>
      <c r="BA80" s="31">
        <f t="shared" si="25"/>
        <v>925.98081977533673</v>
      </c>
      <c r="BB80" s="31">
        <f t="shared" si="26"/>
        <v>1013.0554990184064</v>
      </c>
      <c r="BC80" s="31">
        <f t="shared" si="27"/>
        <v>1448.4022176566418</v>
      </c>
      <c r="BD80" s="31">
        <f t="shared" si="28"/>
        <v>1847.3419556931217</v>
      </c>
      <c r="BE80" s="31">
        <f t="shared" si="29"/>
        <v>2033.4223882432107</v>
      </c>
      <c r="BF80" s="31">
        <f t="shared" si="30"/>
        <v>1930.5333741385682</v>
      </c>
      <c r="BG80" s="31">
        <f t="shared" si="31"/>
        <v>1879.9794276536918</v>
      </c>
      <c r="BH80" s="31">
        <f t="shared" si="32"/>
        <v>1880.8317477834169</v>
      </c>
      <c r="BI80" s="31">
        <f t="shared" si="33"/>
        <v>1966.072894477853</v>
      </c>
      <c r="BJ80" s="31">
        <f t="shared" si="34"/>
        <v>2069.7649181137458</v>
      </c>
      <c r="BK80" s="31">
        <f t="shared" si="35"/>
        <v>1986.2045975929423</v>
      </c>
      <c r="BL80" s="31">
        <f t="shared" si="36"/>
        <v>1778.4387068383396</v>
      </c>
      <c r="BM80" s="31">
        <f t="shared" si="37"/>
        <v>24.363522021197788</v>
      </c>
      <c r="BN80" s="31">
        <f t="shared" si="38"/>
        <v>749.04504384659492</v>
      </c>
      <c r="BO80" s="31">
        <f t="shared" si="39"/>
        <v>2581.937333545261</v>
      </c>
      <c r="BP80" s="31">
        <f t="shared" si="40"/>
        <v>2938.4973379132425</v>
      </c>
      <c r="BQ80" s="31">
        <f t="shared" si="40"/>
        <v>2627.6032504636842</v>
      </c>
    </row>
    <row r="81" spans="1:69" x14ac:dyDescent="0.15">
      <c r="A81" s="5" t="s">
        <v>89</v>
      </c>
      <c r="B81" s="11" t="s">
        <v>190</v>
      </c>
      <c r="C81" s="16" t="s">
        <v>37</v>
      </c>
      <c r="D81" t="s">
        <v>32</v>
      </c>
      <c r="E81" s="5" t="s">
        <v>147</v>
      </c>
      <c r="F81" s="5" t="s">
        <v>156</v>
      </c>
      <c r="G81" s="23">
        <v>7270</v>
      </c>
      <c r="H81" s="23">
        <v>7170</v>
      </c>
      <c r="I81" s="23">
        <v>7940</v>
      </c>
      <c r="J81" s="23">
        <v>10230</v>
      </c>
      <c r="K81" s="23">
        <v>8910</v>
      </c>
      <c r="L81" s="23">
        <v>9430</v>
      </c>
      <c r="M81" s="23">
        <v>9780</v>
      </c>
      <c r="N81" s="23">
        <v>10740</v>
      </c>
      <c r="O81" s="23">
        <v>11530</v>
      </c>
      <c r="P81" s="23">
        <v>11970</v>
      </c>
      <c r="Q81" s="23">
        <v>14730</v>
      </c>
      <c r="R81" s="23">
        <v>19190</v>
      </c>
      <c r="S81" s="23">
        <v>22590</v>
      </c>
      <c r="T81" s="23">
        <v>25930</v>
      </c>
      <c r="U81" s="23">
        <v>29110</v>
      </c>
      <c r="V81" s="23">
        <v>38240</v>
      </c>
      <c r="W81" s="23">
        <v>1480</v>
      </c>
      <c r="X81" s="23">
        <v>15580</v>
      </c>
      <c r="Y81" s="23">
        <v>33640</v>
      </c>
      <c r="Z81" s="23">
        <v>28050</v>
      </c>
      <c r="AA81" s="23">
        <v>16490</v>
      </c>
      <c r="AB81">
        <f>'Population data'!$D$5</f>
        <v>4957147</v>
      </c>
      <c r="AC81">
        <f>'Population data'!$D$9</f>
        <v>5023203</v>
      </c>
      <c r="AD81">
        <f>'Population data'!$D$13</f>
        <v>5103965</v>
      </c>
      <c r="AE81">
        <f>'Population data'!$D$17</f>
        <v>5199503</v>
      </c>
      <c r="AF81">
        <f>'Population data'!$D$21</f>
        <v>5313285</v>
      </c>
      <c r="AG81">
        <f>'Population data'!$D$25</f>
        <v>5419249</v>
      </c>
      <c r="AH81">
        <f>'Population data'!$D$29</f>
        <v>5495711</v>
      </c>
      <c r="AI81">
        <f>'Population data'!$D$33</f>
        <v>5591818</v>
      </c>
      <c r="AJ81">
        <f>'Population data'!$D$37</f>
        <v>5709586</v>
      </c>
      <c r="AK81">
        <f>'Population data'!$D$41</f>
        <v>5832585</v>
      </c>
      <c r="AL81">
        <f>'Population data'!$D$45</f>
        <v>5957512</v>
      </c>
      <c r="AM81">
        <f>'Population data'!$D$49</f>
        <v>6093049</v>
      </c>
      <c r="AN81">
        <f>'Population data'!$D$53</f>
        <v>6235781</v>
      </c>
      <c r="AO81">
        <f>'Population data'!$D$57</f>
        <v>6358210</v>
      </c>
      <c r="AP81">
        <f>'Population data'!$D$61</f>
        <v>6479695</v>
      </c>
      <c r="AQ81">
        <f>'Population data'!$D$65</f>
        <v>6590050</v>
      </c>
      <c r="AR81">
        <f>'Population data'!$D$69</f>
        <v>6567195</v>
      </c>
      <c r="AS81">
        <f>'Population data'!$D$73</f>
        <v>6555013</v>
      </c>
      <c r="AT81">
        <f>'Population data'!$D$77</f>
        <v>6700395</v>
      </c>
      <c r="AU81">
        <f>'Population data'!$D$81</f>
        <v>6881068</v>
      </c>
      <c r="AV81">
        <f>'Population data'!$D$85</f>
        <v>7006385</v>
      </c>
      <c r="AW81" s="31">
        <f t="shared" si="21"/>
        <v>1466.5693795241498</v>
      </c>
      <c r="AX81" s="31">
        <f t="shared" si="22"/>
        <v>1427.3761183850224</v>
      </c>
      <c r="AY81" s="31">
        <f t="shared" si="23"/>
        <v>1555.6533009140933</v>
      </c>
      <c r="AZ81" s="31">
        <f t="shared" si="24"/>
        <v>1967.4957394966402</v>
      </c>
      <c r="BA81" s="31">
        <f t="shared" si="25"/>
        <v>1676.9286797150914</v>
      </c>
      <c r="BB81" s="31">
        <f t="shared" si="26"/>
        <v>1740.0935074214158</v>
      </c>
      <c r="BC81" s="31">
        <f t="shared" si="27"/>
        <v>1779.5695588796425</v>
      </c>
      <c r="BD81" s="31">
        <f t="shared" si="28"/>
        <v>1920.6633692298283</v>
      </c>
      <c r="BE81" s="31">
        <f t="shared" si="29"/>
        <v>2019.4108644654798</v>
      </c>
      <c r="BF81" s="31">
        <f t="shared" si="30"/>
        <v>2052.2632760602719</v>
      </c>
      <c r="BG81" s="31">
        <f t="shared" si="31"/>
        <v>2472.5086579766858</v>
      </c>
      <c r="BH81" s="31">
        <f t="shared" si="32"/>
        <v>3149.4905095954423</v>
      </c>
      <c r="BI81" s="31">
        <f t="shared" si="33"/>
        <v>3622.6416546700407</v>
      </c>
      <c r="BJ81" s="31">
        <f t="shared" si="34"/>
        <v>4078.1918181374945</v>
      </c>
      <c r="BK81" s="31">
        <f t="shared" si="35"/>
        <v>4492.4954029472065</v>
      </c>
      <c r="BL81" s="31">
        <f t="shared" si="36"/>
        <v>5802.6873847694624</v>
      </c>
      <c r="BM81" s="31">
        <f t="shared" si="37"/>
        <v>225.36257869607954</v>
      </c>
      <c r="BN81" s="31">
        <f t="shared" si="38"/>
        <v>2376.8068804745312</v>
      </c>
      <c r="BO81" s="31">
        <f t="shared" si="39"/>
        <v>5020.599531818646</v>
      </c>
      <c r="BP81" s="31">
        <f t="shared" si="40"/>
        <v>4076.4020933959669</v>
      </c>
      <c r="BQ81" s="31">
        <f t="shared" si="40"/>
        <v>2353.5674959340658</v>
      </c>
    </row>
    <row r="82" spans="1:69" x14ac:dyDescent="0.15">
      <c r="A82" s="5" t="s">
        <v>89</v>
      </c>
      <c r="B82" s="11" t="s">
        <v>190</v>
      </c>
      <c r="C82" s="16" t="s">
        <v>37</v>
      </c>
      <c r="D82" t="s">
        <v>33</v>
      </c>
      <c r="E82" s="5" t="s">
        <v>147</v>
      </c>
      <c r="F82" s="5" t="s">
        <v>154</v>
      </c>
      <c r="G82" s="22">
        <v>1550</v>
      </c>
      <c r="H82" s="22">
        <v>1350</v>
      </c>
      <c r="I82" s="22">
        <v>1210</v>
      </c>
      <c r="J82" s="22">
        <v>1430</v>
      </c>
      <c r="K82" s="22">
        <v>1350</v>
      </c>
      <c r="L82" s="22">
        <v>1300</v>
      </c>
      <c r="M82" s="22">
        <v>1810</v>
      </c>
      <c r="N82" s="22">
        <v>2000</v>
      </c>
      <c r="O82" s="22">
        <v>2150</v>
      </c>
      <c r="P82" s="22">
        <v>1890</v>
      </c>
      <c r="Q82" s="22">
        <v>2100</v>
      </c>
      <c r="R82" s="22">
        <v>2530</v>
      </c>
      <c r="S82" s="22">
        <v>3230</v>
      </c>
      <c r="T82" s="22">
        <v>4020</v>
      </c>
      <c r="U82" s="22">
        <v>4440</v>
      </c>
      <c r="V82" s="22">
        <v>6040</v>
      </c>
      <c r="W82" s="22">
        <v>1040</v>
      </c>
      <c r="X82" s="22">
        <v>8850</v>
      </c>
      <c r="Y82" s="22">
        <v>13430</v>
      </c>
      <c r="Z82" s="22">
        <v>11240</v>
      </c>
      <c r="AA82" s="22">
        <v>6860</v>
      </c>
      <c r="AB82">
        <f>'Population data'!$D$5</f>
        <v>4957147</v>
      </c>
      <c r="AC82">
        <f>'Population data'!$D$9</f>
        <v>5023203</v>
      </c>
      <c r="AD82">
        <f>'Population data'!$D$13</f>
        <v>5103965</v>
      </c>
      <c r="AE82">
        <f>'Population data'!$D$17</f>
        <v>5199503</v>
      </c>
      <c r="AF82">
        <f>'Population data'!$D$21</f>
        <v>5313285</v>
      </c>
      <c r="AG82">
        <f>'Population data'!$D$25</f>
        <v>5419249</v>
      </c>
      <c r="AH82">
        <f>'Population data'!$D$29</f>
        <v>5495711</v>
      </c>
      <c r="AI82">
        <f>'Population data'!$D$33</f>
        <v>5591818</v>
      </c>
      <c r="AJ82">
        <f>'Population data'!$D$37</f>
        <v>5709586</v>
      </c>
      <c r="AK82">
        <f>'Population data'!$D$41</f>
        <v>5832585</v>
      </c>
      <c r="AL82">
        <f>'Population data'!$D$45</f>
        <v>5957512</v>
      </c>
      <c r="AM82">
        <f>'Population data'!$D$49</f>
        <v>6093049</v>
      </c>
      <c r="AN82">
        <f>'Population data'!$D$53</f>
        <v>6235781</v>
      </c>
      <c r="AO82">
        <f>'Population data'!$D$57</f>
        <v>6358210</v>
      </c>
      <c r="AP82">
        <f>'Population data'!$D$61</f>
        <v>6479695</v>
      </c>
      <c r="AQ82">
        <f>'Population data'!$D$65</f>
        <v>6590050</v>
      </c>
      <c r="AR82">
        <f>'Population data'!$D$69</f>
        <v>6567195</v>
      </c>
      <c r="AS82">
        <f>'Population data'!$D$73</f>
        <v>6555013</v>
      </c>
      <c r="AT82">
        <f>'Population data'!$D$77</f>
        <v>6700395</v>
      </c>
      <c r="AU82">
        <f>'Population data'!$D$81</f>
        <v>6881068</v>
      </c>
      <c r="AV82">
        <f>'Population data'!$D$85</f>
        <v>7006385</v>
      </c>
      <c r="AW82" s="31">
        <f t="shared" si="21"/>
        <v>312.67985395631803</v>
      </c>
      <c r="AX82" s="31">
        <f t="shared" si="22"/>
        <v>268.75282563734731</v>
      </c>
      <c r="AY82" s="31">
        <f t="shared" si="23"/>
        <v>237.07059119723587</v>
      </c>
      <c r="AZ82" s="31">
        <f t="shared" si="24"/>
        <v>275.026286166197</v>
      </c>
      <c r="BA82" s="31">
        <f t="shared" si="25"/>
        <v>254.08010298713509</v>
      </c>
      <c r="BB82" s="31">
        <f t="shared" si="26"/>
        <v>239.88563729033305</v>
      </c>
      <c r="BC82" s="31">
        <f t="shared" si="27"/>
        <v>329.3477404470504</v>
      </c>
      <c r="BD82" s="31">
        <f t="shared" si="28"/>
        <v>357.66543188637399</v>
      </c>
      <c r="BE82" s="31">
        <f t="shared" si="29"/>
        <v>376.55970152652048</v>
      </c>
      <c r="BF82" s="31">
        <f t="shared" si="30"/>
        <v>324.04156990425344</v>
      </c>
      <c r="BG82" s="31">
        <f t="shared" si="31"/>
        <v>352.49614268506718</v>
      </c>
      <c r="BH82" s="31">
        <f t="shared" si="32"/>
        <v>415.22725321920109</v>
      </c>
      <c r="BI82" s="31">
        <f t="shared" si="33"/>
        <v>517.97842162834138</v>
      </c>
      <c r="BJ82" s="31">
        <f t="shared" si="34"/>
        <v>632.25341723535394</v>
      </c>
      <c r="BK82" s="31">
        <f t="shared" si="35"/>
        <v>685.21743693183089</v>
      </c>
      <c r="BL82" s="31">
        <f t="shared" si="36"/>
        <v>916.53325847300096</v>
      </c>
      <c r="BM82" s="31">
        <f t="shared" si="37"/>
        <v>158.36289313778562</v>
      </c>
      <c r="BN82" s="31">
        <f t="shared" si="38"/>
        <v>1350.1117389088322</v>
      </c>
      <c r="BO82" s="31">
        <f t="shared" si="39"/>
        <v>2004.3594444805121</v>
      </c>
      <c r="BP82" s="31">
        <f t="shared" si="40"/>
        <v>1633.4673629151753</v>
      </c>
      <c r="BQ82" s="31">
        <f t="shared" si="40"/>
        <v>979.10691462144882</v>
      </c>
    </row>
    <row r="83" spans="1:69" x14ac:dyDescent="0.15">
      <c r="A83" s="5" t="s">
        <v>89</v>
      </c>
      <c r="B83" s="11" t="s">
        <v>190</v>
      </c>
      <c r="C83" s="4" t="s">
        <v>34</v>
      </c>
      <c r="D83" s="4" t="s">
        <v>82</v>
      </c>
      <c r="E83" s="4" t="s">
        <v>150</v>
      </c>
      <c r="F83" s="5" t="s">
        <v>150</v>
      </c>
      <c r="G83" s="22">
        <v>34630</v>
      </c>
      <c r="H83" s="22">
        <v>39820</v>
      </c>
      <c r="I83" s="22">
        <v>54820</v>
      </c>
      <c r="J83" s="22">
        <v>67650</v>
      </c>
      <c r="K83" s="22">
        <v>75420</v>
      </c>
      <c r="L83" s="22">
        <v>55110</v>
      </c>
      <c r="M83" s="22">
        <v>49470</v>
      </c>
      <c r="N83" s="22">
        <v>53070</v>
      </c>
      <c r="O83" s="22">
        <v>58790</v>
      </c>
      <c r="P83" s="22">
        <v>67330</v>
      </c>
      <c r="Q83" s="22">
        <v>73500</v>
      </c>
      <c r="R83" s="22">
        <v>82960</v>
      </c>
      <c r="S83" s="22">
        <v>96110</v>
      </c>
      <c r="T83" s="22">
        <v>103760</v>
      </c>
      <c r="U83" s="22">
        <v>112190</v>
      </c>
      <c r="V83" s="22">
        <v>98990</v>
      </c>
      <c r="W83" s="22">
        <v>4390</v>
      </c>
      <c r="X83" s="22">
        <v>82390</v>
      </c>
      <c r="Y83" s="22">
        <v>158170</v>
      </c>
      <c r="Z83" s="22">
        <v>133610</v>
      </c>
      <c r="AA83" s="22">
        <v>101750</v>
      </c>
      <c r="AB83">
        <f>'Population data'!$D$5</f>
        <v>4957147</v>
      </c>
      <c r="AC83">
        <f>'Population data'!$D$9</f>
        <v>5023203</v>
      </c>
      <c r="AD83">
        <f>'Population data'!$D$13</f>
        <v>5103965</v>
      </c>
      <c r="AE83">
        <f>'Population data'!$D$17</f>
        <v>5199503</v>
      </c>
      <c r="AF83">
        <f>'Population data'!$D$21</f>
        <v>5313285</v>
      </c>
      <c r="AG83">
        <f>'Population data'!$D$25</f>
        <v>5419249</v>
      </c>
      <c r="AH83">
        <f>'Population data'!$D$29</f>
        <v>5495711</v>
      </c>
      <c r="AI83">
        <f>'Population data'!$D$33</f>
        <v>5591818</v>
      </c>
      <c r="AJ83">
        <f>'Population data'!$D$37</f>
        <v>5709586</v>
      </c>
      <c r="AK83">
        <f>'Population data'!$D$41</f>
        <v>5832585</v>
      </c>
      <c r="AL83">
        <f>'Population data'!$D$45</f>
        <v>5957512</v>
      </c>
      <c r="AM83">
        <f>'Population data'!$D$49</f>
        <v>6093049</v>
      </c>
      <c r="AN83">
        <f>'Population data'!$D$53</f>
        <v>6235781</v>
      </c>
      <c r="AO83">
        <f>'Population data'!$D$57</f>
        <v>6358210</v>
      </c>
      <c r="AP83">
        <f>'Population data'!$D$61</f>
        <v>6479695</v>
      </c>
      <c r="AQ83">
        <f>'Population data'!$D$65</f>
        <v>6590050</v>
      </c>
      <c r="AR83">
        <f>'Population data'!$D$69</f>
        <v>6567195</v>
      </c>
      <c r="AS83">
        <f>'Population data'!$D$73</f>
        <v>6555013</v>
      </c>
      <c r="AT83">
        <f>'Population data'!$D$77</f>
        <v>6700395</v>
      </c>
      <c r="AU83">
        <f>'Population data'!$D$81</f>
        <v>6881068</v>
      </c>
      <c r="AV83">
        <f>'Population data'!$D$85</f>
        <v>7006385</v>
      </c>
      <c r="AW83" s="31">
        <f t="shared" si="21"/>
        <v>6985.8731241982532</v>
      </c>
      <c r="AX83" s="31">
        <f t="shared" si="22"/>
        <v>7927.2129754660527</v>
      </c>
      <c r="AY83" s="31">
        <f t="shared" si="23"/>
        <v>10740.669263993777</v>
      </c>
      <c r="AZ83" s="31">
        <f t="shared" si="24"/>
        <v>13010.858922477784</v>
      </c>
      <c r="BA83" s="31">
        <f t="shared" si="25"/>
        <v>14194.608420214612</v>
      </c>
      <c r="BB83" s="31">
        <f t="shared" si="26"/>
        <v>10169.305746977117</v>
      </c>
      <c r="BC83" s="31">
        <f t="shared" si="27"/>
        <v>9001.5650386273937</v>
      </c>
      <c r="BD83" s="31">
        <f t="shared" si="28"/>
        <v>9490.6522351049334</v>
      </c>
      <c r="BE83" s="31">
        <f t="shared" si="29"/>
        <v>10296.718536160064</v>
      </c>
      <c r="BF83" s="31">
        <f t="shared" si="30"/>
        <v>11543.766614631419</v>
      </c>
      <c r="BG83" s="31">
        <f t="shared" si="31"/>
        <v>12337.364993977351</v>
      </c>
      <c r="BH83" s="31">
        <f t="shared" si="32"/>
        <v>13615.514990934751</v>
      </c>
      <c r="BI83" s="31">
        <f t="shared" si="33"/>
        <v>15412.664428080459</v>
      </c>
      <c r="BJ83" s="31">
        <f t="shared" si="34"/>
        <v>16319.05835132844</v>
      </c>
      <c r="BK83" s="31">
        <f t="shared" si="35"/>
        <v>17314.086542653626</v>
      </c>
      <c r="BL83" s="31">
        <f t="shared" si="36"/>
        <v>15021.130340437478</v>
      </c>
      <c r="BM83" s="31">
        <f t="shared" si="37"/>
        <v>668.47413545661436</v>
      </c>
      <c r="BN83" s="31">
        <f t="shared" si="38"/>
        <v>12569.006346745611</v>
      </c>
      <c r="BO83" s="31">
        <f t="shared" si="39"/>
        <v>23606.070985367282</v>
      </c>
      <c r="BP83" s="31">
        <f t="shared" si="40"/>
        <v>19417.043982126033</v>
      </c>
      <c r="BQ83" s="31">
        <f t="shared" si="40"/>
        <v>14522.467720514929</v>
      </c>
    </row>
    <row r="84" spans="1:69" x14ac:dyDescent="0.15">
      <c r="A84" s="5" t="s">
        <v>89</v>
      </c>
      <c r="B84" s="11" t="s">
        <v>190</v>
      </c>
      <c r="C84" s="5" t="s">
        <v>55</v>
      </c>
      <c r="D84" s="5" t="s">
        <v>55</v>
      </c>
      <c r="E84" s="5" t="s">
        <v>148</v>
      </c>
      <c r="F84" s="5" t="s">
        <v>148</v>
      </c>
      <c r="G84" s="22">
        <v>7020</v>
      </c>
      <c r="H84" s="22">
        <v>7250</v>
      </c>
      <c r="I84" s="22">
        <v>8300</v>
      </c>
      <c r="J84" s="22">
        <v>9090</v>
      </c>
      <c r="K84" s="22">
        <v>8620</v>
      </c>
      <c r="L84" s="22">
        <v>7950</v>
      </c>
      <c r="M84" s="22">
        <v>11490</v>
      </c>
      <c r="N84" s="22">
        <v>12870</v>
      </c>
      <c r="O84" s="22">
        <v>12410</v>
      </c>
      <c r="P84" s="22">
        <v>9360</v>
      </c>
      <c r="Q84" s="22">
        <v>8340</v>
      </c>
      <c r="R84" s="22">
        <v>9360</v>
      </c>
      <c r="S84" s="22">
        <v>9010</v>
      </c>
      <c r="T84" s="22">
        <v>8710</v>
      </c>
      <c r="U84" s="22">
        <v>8780</v>
      </c>
      <c r="V84" s="22">
        <v>6270</v>
      </c>
      <c r="W84" s="22">
        <v>3310</v>
      </c>
      <c r="X84" s="22">
        <v>7050</v>
      </c>
      <c r="Y84" s="22">
        <v>12990</v>
      </c>
      <c r="Z84" s="22">
        <v>14200</v>
      </c>
      <c r="AA84" s="22">
        <v>14240</v>
      </c>
      <c r="AB84">
        <f>'Population data'!$D$5</f>
        <v>4957147</v>
      </c>
      <c r="AC84">
        <f>'Population data'!$D$9</f>
        <v>5023203</v>
      </c>
      <c r="AD84">
        <f>'Population data'!$D$13</f>
        <v>5103965</v>
      </c>
      <c r="AE84">
        <f>'Population data'!$D$17</f>
        <v>5199503</v>
      </c>
      <c r="AF84">
        <f>'Population data'!$D$21</f>
        <v>5313285</v>
      </c>
      <c r="AG84">
        <f>'Population data'!$D$25</f>
        <v>5419249</v>
      </c>
      <c r="AH84">
        <f>'Population data'!$D$29</f>
        <v>5495711</v>
      </c>
      <c r="AI84">
        <f>'Population data'!$D$33</f>
        <v>5591818</v>
      </c>
      <c r="AJ84">
        <f>'Population data'!$D$37</f>
        <v>5709586</v>
      </c>
      <c r="AK84">
        <f>'Population data'!$D$41</f>
        <v>5832585</v>
      </c>
      <c r="AL84">
        <f>'Population data'!$D$45</f>
        <v>5957512</v>
      </c>
      <c r="AM84">
        <f>'Population data'!$D$49</f>
        <v>6093049</v>
      </c>
      <c r="AN84">
        <f>'Population data'!$D$53</f>
        <v>6235781</v>
      </c>
      <c r="AO84">
        <f>'Population data'!$D$57</f>
        <v>6358210</v>
      </c>
      <c r="AP84">
        <f>'Population data'!$D$61</f>
        <v>6479695</v>
      </c>
      <c r="AQ84">
        <f>'Population data'!$D$65</f>
        <v>6590050</v>
      </c>
      <c r="AR84">
        <f>'Population data'!$D$69</f>
        <v>6567195</v>
      </c>
      <c r="AS84">
        <f>'Population data'!$D$73</f>
        <v>6555013</v>
      </c>
      <c r="AT84">
        <f>'Population data'!$D$77</f>
        <v>6700395</v>
      </c>
      <c r="AU84">
        <f>'Population data'!$D$81</f>
        <v>6881068</v>
      </c>
      <c r="AV84">
        <f>'Population data'!$D$85</f>
        <v>7006385</v>
      </c>
      <c r="AW84" s="31">
        <f t="shared" si="21"/>
        <v>1416.1371450150662</v>
      </c>
      <c r="AX84" s="31">
        <f t="shared" si="22"/>
        <v>1443.3022117561245</v>
      </c>
      <c r="AY84" s="31">
        <f t="shared" si="23"/>
        <v>1626.1866999479817</v>
      </c>
      <c r="AZ84" s="31">
        <f t="shared" si="24"/>
        <v>1748.2440148606511</v>
      </c>
      <c r="BA84" s="31">
        <f t="shared" si="25"/>
        <v>1622.348509443781</v>
      </c>
      <c r="BB84" s="31">
        <f t="shared" si="26"/>
        <v>1466.9929357370365</v>
      </c>
      <c r="BC84" s="31">
        <f t="shared" si="27"/>
        <v>2090.7212915671876</v>
      </c>
      <c r="BD84" s="31">
        <f t="shared" si="28"/>
        <v>2301.5770541888164</v>
      </c>
      <c r="BE84" s="31">
        <f t="shared" si="29"/>
        <v>2173.5376260205207</v>
      </c>
      <c r="BF84" s="31">
        <f t="shared" si="30"/>
        <v>1604.7772985734457</v>
      </c>
      <c r="BG84" s="31">
        <f t="shared" si="31"/>
        <v>1399.9132523778383</v>
      </c>
      <c r="BH84" s="31">
        <f t="shared" si="32"/>
        <v>1536.1767154670838</v>
      </c>
      <c r="BI84" s="31">
        <f t="shared" si="33"/>
        <v>1444.8871761211628</v>
      </c>
      <c r="BJ84" s="31">
        <f t="shared" si="34"/>
        <v>1369.8824040099337</v>
      </c>
      <c r="BK84" s="31">
        <f t="shared" si="35"/>
        <v>1355.0020487075394</v>
      </c>
      <c r="BL84" s="31">
        <f t="shared" si="36"/>
        <v>951.43435937511856</v>
      </c>
      <c r="BM84" s="31">
        <f t="shared" si="37"/>
        <v>504.02036181352923</v>
      </c>
      <c r="BN84" s="31">
        <f t="shared" si="38"/>
        <v>1075.5127411646629</v>
      </c>
      <c r="BO84" s="31">
        <f t="shared" si="39"/>
        <v>1938.6916741475688</v>
      </c>
      <c r="BP84" s="31">
        <f t="shared" si="40"/>
        <v>2063.6331453198832</v>
      </c>
      <c r="BQ84" s="31">
        <f t="shared" si="40"/>
        <v>2032.4318460946695</v>
      </c>
    </row>
    <row r="85" spans="1:69" x14ac:dyDescent="0.15">
      <c r="A85" s="5" t="s">
        <v>89</v>
      </c>
      <c r="B85" s="11" t="s">
        <v>190</v>
      </c>
      <c r="C85" s="5" t="s">
        <v>35</v>
      </c>
      <c r="D85" s="5" t="s">
        <v>35</v>
      </c>
      <c r="E85" s="5" t="s">
        <v>149</v>
      </c>
      <c r="F85" s="5" t="s">
        <v>157</v>
      </c>
      <c r="G85" s="22">
        <v>16410</v>
      </c>
      <c r="H85" s="22">
        <v>17210</v>
      </c>
      <c r="I85" s="22">
        <v>17230</v>
      </c>
      <c r="J85" s="22">
        <v>17590</v>
      </c>
      <c r="K85" s="22">
        <v>18860</v>
      </c>
      <c r="L85" s="22">
        <v>18660</v>
      </c>
      <c r="M85" s="22">
        <v>18760</v>
      </c>
      <c r="N85" s="22">
        <v>19170</v>
      </c>
      <c r="O85" s="22">
        <v>19130</v>
      </c>
      <c r="P85" s="22">
        <v>18070</v>
      </c>
      <c r="Q85" s="22">
        <v>18060</v>
      </c>
      <c r="R85" s="22">
        <v>18990</v>
      </c>
      <c r="S85" s="22">
        <v>20110</v>
      </c>
      <c r="T85" s="22">
        <v>19990</v>
      </c>
      <c r="U85" s="22">
        <v>19840</v>
      </c>
      <c r="V85" s="22">
        <v>23150</v>
      </c>
      <c r="W85" s="22">
        <v>10360</v>
      </c>
      <c r="X85" s="22">
        <v>16170</v>
      </c>
      <c r="Y85" s="22">
        <v>15300</v>
      </c>
      <c r="Z85" s="22">
        <v>15450</v>
      </c>
      <c r="AA85" s="22">
        <v>16350</v>
      </c>
      <c r="AB85">
        <f>'Population data'!$D$5</f>
        <v>4957147</v>
      </c>
      <c r="AC85">
        <f>'Population data'!$D$9</f>
        <v>5023203</v>
      </c>
      <c r="AD85">
        <f>'Population data'!$D$13</f>
        <v>5103965</v>
      </c>
      <c r="AE85">
        <f>'Population data'!$D$17</f>
        <v>5199503</v>
      </c>
      <c r="AF85">
        <f>'Population data'!$D$21</f>
        <v>5313285</v>
      </c>
      <c r="AG85">
        <f>'Population data'!$D$25</f>
        <v>5419249</v>
      </c>
      <c r="AH85">
        <f>'Population data'!$D$29</f>
        <v>5495711</v>
      </c>
      <c r="AI85">
        <f>'Population data'!$D$33</f>
        <v>5591818</v>
      </c>
      <c r="AJ85">
        <f>'Population data'!$D$37</f>
        <v>5709586</v>
      </c>
      <c r="AK85">
        <f>'Population data'!$D$41</f>
        <v>5832585</v>
      </c>
      <c r="AL85">
        <f>'Population data'!$D$45</f>
        <v>5957512</v>
      </c>
      <c r="AM85">
        <f>'Population data'!$D$49</f>
        <v>6093049</v>
      </c>
      <c r="AN85">
        <f>'Population data'!$D$53</f>
        <v>6235781</v>
      </c>
      <c r="AO85">
        <f>'Population data'!$D$57</f>
        <v>6358210</v>
      </c>
      <c r="AP85">
        <f>'Population data'!$D$61</f>
        <v>6479695</v>
      </c>
      <c r="AQ85">
        <f>'Population data'!$D$65</f>
        <v>6590050</v>
      </c>
      <c r="AR85">
        <f>'Population data'!$D$69</f>
        <v>6567195</v>
      </c>
      <c r="AS85">
        <f>'Population data'!$D$73</f>
        <v>6555013</v>
      </c>
      <c r="AT85">
        <f>'Population data'!$D$77</f>
        <v>6700395</v>
      </c>
      <c r="AU85">
        <f>'Population data'!$D$81</f>
        <v>6881068</v>
      </c>
      <c r="AV85">
        <f>'Population data'!$D$85</f>
        <v>7006385</v>
      </c>
      <c r="AW85" s="31">
        <f t="shared" si="21"/>
        <v>3310.3718731762442</v>
      </c>
      <c r="AX85" s="31">
        <f t="shared" si="22"/>
        <v>3426.1008364583313</v>
      </c>
      <c r="AY85" s="31">
        <f t="shared" si="23"/>
        <v>3375.8068482052681</v>
      </c>
      <c r="AZ85" s="31">
        <f t="shared" si="24"/>
        <v>3383.0156459184655</v>
      </c>
      <c r="BA85" s="31">
        <f t="shared" si="25"/>
        <v>3549.5931424721243</v>
      </c>
      <c r="BB85" s="31">
        <f t="shared" si="26"/>
        <v>3443.2815321827802</v>
      </c>
      <c r="BC85" s="31">
        <f t="shared" si="27"/>
        <v>3413.571055683241</v>
      </c>
      <c r="BD85" s="31">
        <f t="shared" si="28"/>
        <v>3428.2231646308946</v>
      </c>
      <c r="BE85" s="31">
        <f t="shared" si="29"/>
        <v>3350.5056233499245</v>
      </c>
      <c r="BF85" s="31">
        <f t="shared" si="30"/>
        <v>3098.111729190402</v>
      </c>
      <c r="BG85" s="31">
        <f t="shared" si="31"/>
        <v>3031.4668270915781</v>
      </c>
      <c r="BH85" s="31">
        <f t="shared" si="32"/>
        <v>3116.6662208034104</v>
      </c>
      <c r="BI85" s="31">
        <f t="shared" si="33"/>
        <v>3224.9368603547819</v>
      </c>
      <c r="BJ85" s="31">
        <f t="shared" si="34"/>
        <v>3143.9666195360014</v>
      </c>
      <c r="BK85" s="31">
        <f t="shared" si="35"/>
        <v>3061.8725109746679</v>
      </c>
      <c r="BL85" s="31">
        <f t="shared" si="36"/>
        <v>3512.8716777566183</v>
      </c>
      <c r="BM85" s="31">
        <f t="shared" si="37"/>
        <v>1577.5380508725566</v>
      </c>
      <c r="BN85" s="31">
        <f t="shared" si="38"/>
        <v>2466.8143297351203</v>
      </c>
      <c r="BO85" s="31">
        <f t="shared" si="39"/>
        <v>2283.44746839552</v>
      </c>
      <c r="BP85" s="31">
        <f t="shared" si="40"/>
        <v>2245.2909926191692</v>
      </c>
      <c r="BQ85" s="31">
        <f t="shared" si="40"/>
        <v>2333.5857221662814</v>
      </c>
    </row>
    <row r="86" spans="1:69" x14ac:dyDescent="0.15">
      <c r="A86" s="5" t="s">
        <v>89</v>
      </c>
      <c r="B86" s="11" t="s">
        <v>190</v>
      </c>
      <c r="C86" s="4" t="s">
        <v>54</v>
      </c>
      <c r="D86" s="4" t="s">
        <v>83</v>
      </c>
      <c r="E86" s="4" t="s">
        <v>83</v>
      </c>
      <c r="F86" s="4" t="s">
        <v>83</v>
      </c>
      <c r="G86" s="23">
        <v>81230</v>
      </c>
      <c r="H86" s="23">
        <v>89860</v>
      </c>
      <c r="I86" s="23">
        <v>108600</v>
      </c>
      <c r="J86" s="23">
        <v>123450</v>
      </c>
      <c r="K86" s="23">
        <v>132640</v>
      </c>
      <c r="L86" s="23">
        <v>109130</v>
      </c>
      <c r="M86" s="23">
        <v>104900</v>
      </c>
      <c r="N86" s="23">
        <v>112280</v>
      </c>
      <c r="O86" s="23">
        <v>119250</v>
      </c>
      <c r="P86" s="23">
        <v>122250</v>
      </c>
      <c r="Q86" s="23">
        <v>128170</v>
      </c>
      <c r="R86" s="23">
        <v>140220</v>
      </c>
      <c r="S86" s="23">
        <v>159630</v>
      </c>
      <c r="T86" s="23">
        <v>161170</v>
      </c>
      <c r="U86" s="23">
        <v>168310</v>
      </c>
      <c r="V86" s="23">
        <v>150640</v>
      </c>
      <c r="W86" s="23">
        <v>27140</v>
      </c>
      <c r="X86" s="23">
        <v>129310</v>
      </c>
      <c r="Y86" s="23">
        <v>212150</v>
      </c>
      <c r="Z86" s="23">
        <v>192330</v>
      </c>
      <c r="AA86" s="23">
        <v>159070</v>
      </c>
      <c r="AB86">
        <f>'Population data'!$D$5</f>
        <v>4957147</v>
      </c>
      <c r="AC86">
        <f>'Population data'!$D$9</f>
        <v>5023203</v>
      </c>
      <c r="AD86">
        <f>'Population data'!$D$13</f>
        <v>5103965</v>
      </c>
      <c r="AE86">
        <f>'Population data'!$D$17</f>
        <v>5199503</v>
      </c>
      <c r="AF86">
        <f>'Population data'!$D$21</f>
        <v>5313285</v>
      </c>
      <c r="AG86">
        <f>'Population data'!$D$25</f>
        <v>5419249</v>
      </c>
      <c r="AH86">
        <f>'Population data'!$D$29</f>
        <v>5495711</v>
      </c>
      <c r="AI86">
        <f>'Population data'!$D$33</f>
        <v>5591818</v>
      </c>
      <c r="AJ86">
        <f>'Population data'!$D$37</f>
        <v>5709586</v>
      </c>
      <c r="AK86">
        <f>'Population data'!$D$41</f>
        <v>5832585</v>
      </c>
      <c r="AL86">
        <f>'Population data'!$D$45</f>
        <v>5957512</v>
      </c>
      <c r="AM86">
        <f>'Population data'!$D$49</f>
        <v>6093049</v>
      </c>
      <c r="AN86">
        <f>'Population data'!$D$53</f>
        <v>6235781</v>
      </c>
      <c r="AO86">
        <f>'Population data'!$D$57</f>
        <v>6358210</v>
      </c>
      <c r="AP86">
        <f>'Population data'!$D$61</f>
        <v>6479695</v>
      </c>
      <c r="AQ86">
        <f>'Population data'!$D$65</f>
        <v>6590050</v>
      </c>
      <c r="AR86">
        <f>'Population data'!$D$69</f>
        <v>6567195</v>
      </c>
      <c r="AS86">
        <f>'Population data'!$D$73</f>
        <v>6555013</v>
      </c>
      <c r="AT86">
        <f>'Population data'!$D$77</f>
        <v>6700395</v>
      </c>
      <c r="AU86">
        <f>'Population data'!$D$81</f>
        <v>6881068</v>
      </c>
      <c r="AV86">
        <f>'Population data'!$D$85</f>
        <v>7006385</v>
      </c>
      <c r="AW86" s="31">
        <f t="shared" si="21"/>
        <v>16386.441636691427</v>
      </c>
      <c r="AX86" s="31">
        <f t="shared" si="22"/>
        <v>17888.984379090394</v>
      </c>
      <c r="AY86" s="31">
        <f t="shared" si="23"/>
        <v>21277.575375222987</v>
      </c>
      <c r="AZ86" s="31">
        <f t="shared" si="24"/>
        <v>23742.65386518673</v>
      </c>
      <c r="BA86" s="31">
        <f t="shared" si="25"/>
        <v>24963.840637195255</v>
      </c>
      <c r="BB86" s="31">
        <f t="shared" si="26"/>
        <v>20137.476613456958</v>
      </c>
      <c r="BC86" s="31">
        <f t="shared" si="27"/>
        <v>19087.612139721321</v>
      </c>
      <c r="BD86" s="31">
        <f t="shared" si="28"/>
        <v>20079.337346101034</v>
      </c>
      <c r="BE86" s="31">
        <f t="shared" si="29"/>
        <v>20885.927631180264</v>
      </c>
      <c r="BF86" s="31">
        <f t="shared" si="30"/>
        <v>20959.831704124332</v>
      </c>
      <c r="BG86" s="31">
        <f t="shared" si="31"/>
        <v>21514.014575211935</v>
      </c>
      <c r="BH86" s="31">
        <f t="shared" si="32"/>
        <v>23013.108872093431</v>
      </c>
      <c r="BI86" s="31">
        <f t="shared" si="33"/>
        <v>25599.03883731645</v>
      </c>
      <c r="BJ86" s="31">
        <f t="shared" si="34"/>
        <v>25348.329168114924</v>
      </c>
      <c r="BK86" s="31">
        <f t="shared" si="35"/>
        <v>25974.988020269469</v>
      </c>
      <c r="BL86" s="31">
        <f t="shared" si="36"/>
        <v>22858.703651717362</v>
      </c>
      <c r="BM86" s="31">
        <f t="shared" si="37"/>
        <v>4132.6624228456749</v>
      </c>
      <c r="BN86" s="31">
        <f t="shared" si="38"/>
        <v>19726.886887943623</v>
      </c>
      <c r="BO86" s="31">
        <f t="shared" si="39"/>
        <v>31662.312445758795</v>
      </c>
      <c r="BP86" s="31">
        <f t="shared" si="40"/>
        <v>27950.603016857265</v>
      </c>
      <c r="BQ86" s="31">
        <f t="shared" si="40"/>
        <v>22703.576808867911</v>
      </c>
    </row>
    <row r="87" spans="1:69" x14ac:dyDescent="0.15">
      <c r="A87" s="5" t="s">
        <v>89</v>
      </c>
      <c r="B87" s="11" t="s">
        <v>191</v>
      </c>
      <c r="C87" s="16" t="s">
        <v>36</v>
      </c>
      <c r="D87" t="s">
        <v>24</v>
      </c>
      <c r="E87" s="5" t="s">
        <v>146</v>
      </c>
      <c r="F87" s="5" t="s">
        <v>24</v>
      </c>
      <c r="G87" s="22">
        <v>-920</v>
      </c>
      <c r="H87" s="22">
        <v>-900</v>
      </c>
      <c r="I87" s="22">
        <v>-1090</v>
      </c>
      <c r="J87" s="22">
        <v>-1160</v>
      </c>
      <c r="K87" s="22">
        <v>-1150</v>
      </c>
      <c r="L87" s="22">
        <v>-1360</v>
      </c>
      <c r="M87" s="22">
        <v>-1510</v>
      </c>
      <c r="N87" s="22">
        <v>-1450</v>
      </c>
      <c r="O87" s="22">
        <v>-1440</v>
      </c>
      <c r="P87" s="22">
        <v>-1470</v>
      </c>
      <c r="Q87" s="22">
        <v>-1600</v>
      </c>
      <c r="R87" s="22">
        <v>-1490</v>
      </c>
      <c r="S87" s="22">
        <v>-1460</v>
      </c>
      <c r="T87" s="22">
        <v>-1420</v>
      </c>
      <c r="U87" s="22">
        <v>-1650</v>
      </c>
      <c r="V87" s="22">
        <v>-1900</v>
      </c>
      <c r="W87" s="22">
        <v>-1490</v>
      </c>
      <c r="X87" s="22">
        <v>-1860</v>
      </c>
      <c r="Y87" s="22">
        <v>-1590</v>
      </c>
      <c r="Z87" s="22">
        <v>-1410</v>
      </c>
      <c r="AA87" s="22">
        <v>-1380</v>
      </c>
      <c r="AB87">
        <f>'Population data'!$D$5</f>
        <v>4957147</v>
      </c>
      <c r="AC87">
        <f>'Population data'!$D$9</f>
        <v>5023203</v>
      </c>
      <c r="AD87">
        <f>'Population data'!$D$13</f>
        <v>5103965</v>
      </c>
      <c r="AE87">
        <f>'Population data'!$D$17</f>
        <v>5199503</v>
      </c>
      <c r="AF87">
        <f>'Population data'!$D$21</f>
        <v>5313285</v>
      </c>
      <c r="AG87">
        <f>'Population data'!$D$25</f>
        <v>5419249</v>
      </c>
      <c r="AH87">
        <f>'Population data'!$D$29</f>
        <v>5495711</v>
      </c>
      <c r="AI87">
        <f>'Population data'!$D$33</f>
        <v>5591818</v>
      </c>
      <c r="AJ87">
        <f>'Population data'!$D$37</f>
        <v>5709586</v>
      </c>
      <c r="AK87">
        <f>'Population data'!$D$41</f>
        <v>5832585</v>
      </c>
      <c r="AL87">
        <f>'Population data'!$D$45</f>
        <v>5957512</v>
      </c>
      <c r="AM87">
        <f>'Population data'!$D$49</f>
        <v>6093049</v>
      </c>
      <c r="AN87">
        <f>'Population data'!$D$53</f>
        <v>6235781</v>
      </c>
      <c r="AO87">
        <f>'Population data'!$D$57</f>
        <v>6358210</v>
      </c>
      <c r="AP87">
        <f>'Population data'!$D$61</f>
        <v>6479695</v>
      </c>
      <c r="AQ87">
        <f>'Population data'!$D$65</f>
        <v>6590050</v>
      </c>
      <c r="AR87">
        <f>'Population data'!$D$69</f>
        <v>6567195</v>
      </c>
      <c r="AS87">
        <f>'Population data'!$D$73</f>
        <v>6555013</v>
      </c>
      <c r="AT87">
        <f>'Population data'!$D$77</f>
        <v>6700395</v>
      </c>
      <c r="AU87">
        <f>'Population data'!$D$81</f>
        <v>6881068</v>
      </c>
      <c r="AV87">
        <f>'Population data'!$D$85</f>
        <v>7006385</v>
      </c>
      <c r="AW87" s="31">
        <f t="shared" si="21"/>
        <v>-185.59062299342747</v>
      </c>
      <c r="AX87" s="31">
        <f t="shared" si="22"/>
        <v>-179.1685504248982</v>
      </c>
      <c r="AY87" s="31">
        <f t="shared" si="23"/>
        <v>-213.55945818593975</v>
      </c>
      <c r="AZ87" s="31">
        <f t="shared" si="24"/>
        <v>-223.09824612083116</v>
      </c>
      <c r="BA87" s="31">
        <f t="shared" si="25"/>
        <v>-216.43860624830026</v>
      </c>
      <c r="BB87" s="31">
        <f t="shared" si="26"/>
        <v>-250.95728208834839</v>
      </c>
      <c r="BC87" s="31">
        <f t="shared" si="27"/>
        <v>-274.75971716853377</v>
      </c>
      <c r="BD87" s="31">
        <f t="shared" si="28"/>
        <v>-259.30743811762113</v>
      </c>
      <c r="BE87" s="31">
        <f t="shared" si="29"/>
        <v>-252.20742799915794</v>
      </c>
      <c r="BF87" s="31">
        <f t="shared" si="30"/>
        <v>-252.03233214775267</v>
      </c>
      <c r="BG87" s="31">
        <f t="shared" si="31"/>
        <v>-268.56848966481311</v>
      </c>
      <c r="BH87" s="31">
        <f t="shared" si="32"/>
        <v>-244.54095150063623</v>
      </c>
      <c r="BI87" s="31">
        <f t="shared" si="33"/>
        <v>-234.13266116946699</v>
      </c>
      <c r="BJ87" s="31">
        <f t="shared" si="34"/>
        <v>-223.33329663537381</v>
      </c>
      <c r="BK87" s="31">
        <f t="shared" si="35"/>
        <v>-254.64161507601821</v>
      </c>
      <c r="BL87" s="31">
        <f t="shared" si="36"/>
        <v>-288.31344223488441</v>
      </c>
      <c r="BM87" s="31">
        <f t="shared" si="37"/>
        <v>-226.88529882240439</v>
      </c>
      <c r="BN87" s="31">
        <f t="shared" si="38"/>
        <v>-283.7522976689749</v>
      </c>
      <c r="BO87" s="31">
        <f t="shared" si="39"/>
        <v>-237.29944279404421</v>
      </c>
      <c r="BP87" s="31">
        <f t="shared" si="40"/>
        <v>-204.91005175359408</v>
      </c>
      <c r="BQ87" s="31">
        <f t="shared" si="40"/>
        <v>-196.96319856816319</v>
      </c>
    </row>
    <row r="88" spans="1:69" x14ac:dyDescent="0.15">
      <c r="A88" s="5" t="s">
        <v>89</v>
      </c>
      <c r="B88" s="11" t="s">
        <v>191</v>
      </c>
      <c r="C88" s="16" t="s">
        <v>36</v>
      </c>
      <c r="D88" t="s">
        <v>25</v>
      </c>
      <c r="E88" s="5" t="s">
        <v>146</v>
      </c>
      <c r="F88" s="5" t="s">
        <v>152</v>
      </c>
      <c r="G88" s="22">
        <v>-2020</v>
      </c>
      <c r="H88" s="22">
        <v>-1960</v>
      </c>
      <c r="I88" s="22">
        <v>-2070</v>
      </c>
      <c r="J88" s="22">
        <v>-2070</v>
      </c>
      <c r="K88" s="22">
        <v>-1860</v>
      </c>
      <c r="L88" s="22">
        <v>-2420</v>
      </c>
      <c r="M88" s="22">
        <v>-2190</v>
      </c>
      <c r="N88" s="22">
        <v>-2010</v>
      </c>
      <c r="O88" s="22">
        <v>-2100</v>
      </c>
      <c r="P88" s="22">
        <v>-2040</v>
      </c>
      <c r="Q88" s="22">
        <v>-2240</v>
      </c>
      <c r="R88" s="22">
        <v>-2230</v>
      </c>
      <c r="S88" s="22">
        <v>-2280</v>
      </c>
      <c r="T88" s="22">
        <v>-2280</v>
      </c>
      <c r="U88" s="22">
        <v>-2370</v>
      </c>
      <c r="V88" s="22">
        <v>-3090</v>
      </c>
      <c r="W88" s="22">
        <v>-2880</v>
      </c>
      <c r="X88" s="22">
        <v>-2250</v>
      </c>
      <c r="Y88" s="22">
        <v>-1400</v>
      </c>
      <c r="Z88" s="22">
        <v>-1380</v>
      </c>
      <c r="AA88" s="22">
        <v>-1480</v>
      </c>
      <c r="AB88">
        <f>'Population data'!$D$5</f>
        <v>4957147</v>
      </c>
      <c r="AC88">
        <f>'Population data'!$D$9</f>
        <v>5023203</v>
      </c>
      <c r="AD88">
        <f>'Population data'!$D$13</f>
        <v>5103965</v>
      </c>
      <c r="AE88">
        <f>'Population data'!$D$17</f>
        <v>5199503</v>
      </c>
      <c r="AF88">
        <f>'Population data'!$D$21</f>
        <v>5313285</v>
      </c>
      <c r="AG88">
        <f>'Population data'!$D$25</f>
        <v>5419249</v>
      </c>
      <c r="AH88">
        <f>'Population data'!$D$29</f>
        <v>5495711</v>
      </c>
      <c r="AI88">
        <f>'Population data'!$D$33</f>
        <v>5591818</v>
      </c>
      <c r="AJ88">
        <f>'Population data'!$D$37</f>
        <v>5709586</v>
      </c>
      <c r="AK88">
        <f>'Population data'!$D$41</f>
        <v>5832585</v>
      </c>
      <c r="AL88">
        <f>'Population data'!$D$45</f>
        <v>5957512</v>
      </c>
      <c r="AM88">
        <f>'Population data'!$D$49</f>
        <v>6093049</v>
      </c>
      <c r="AN88">
        <f>'Population data'!$D$53</f>
        <v>6235781</v>
      </c>
      <c r="AO88">
        <f>'Population data'!$D$57</f>
        <v>6358210</v>
      </c>
      <c r="AP88">
        <f>'Population data'!$D$61</f>
        <v>6479695</v>
      </c>
      <c r="AQ88">
        <f>'Population data'!$D$65</f>
        <v>6590050</v>
      </c>
      <c r="AR88">
        <f>'Population data'!$D$69</f>
        <v>6567195</v>
      </c>
      <c r="AS88">
        <f>'Population data'!$D$73</f>
        <v>6555013</v>
      </c>
      <c r="AT88">
        <f>'Population data'!$D$77</f>
        <v>6700395</v>
      </c>
      <c r="AU88">
        <f>'Population data'!$D$81</f>
        <v>6881068</v>
      </c>
      <c r="AV88">
        <f>'Population data'!$D$85</f>
        <v>7006385</v>
      </c>
      <c r="AW88" s="31">
        <f t="shared" si="21"/>
        <v>-407.49245483339507</v>
      </c>
      <c r="AX88" s="31">
        <f t="shared" si="22"/>
        <v>-390.18928759200054</v>
      </c>
      <c r="AY88" s="31">
        <f t="shared" si="23"/>
        <v>-405.56704444485808</v>
      </c>
      <c r="AZ88" s="31">
        <f t="shared" si="24"/>
        <v>-398.11497368113834</v>
      </c>
      <c r="BA88" s="31">
        <f t="shared" si="25"/>
        <v>-350.06591967116384</v>
      </c>
      <c r="BB88" s="31">
        <f t="shared" si="26"/>
        <v>-446.55634018661993</v>
      </c>
      <c r="BC88" s="31">
        <f t="shared" si="27"/>
        <v>-398.49256993317152</v>
      </c>
      <c r="BD88" s="31">
        <f t="shared" si="28"/>
        <v>-359.45375904580584</v>
      </c>
      <c r="BE88" s="31">
        <f t="shared" si="29"/>
        <v>-367.80249916543863</v>
      </c>
      <c r="BF88" s="31">
        <f t="shared" si="30"/>
        <v>-349.75915481728941</v>
      </c>
      <c r="BG88" s="31">
        <f t="shared" si="31"/>
        <v>-375.99588553073829</v>
      </c>
      <c r="BH88" s="31">
        <f t="shared" si="32"/>
        <v>-365.99082003115353</v>
      </c>
      <c r="BI88" s="31">
        <f t="shared" si="33"/>
        <v>-365.6318270317704</v>
      </c>
      <c r="BJ88" s="31">
        <f t="shared" si="34"/>
        <v>-358.59149037229031</v>
      </c>
      <c r="BK88" s="31">
        <f t="shared" si="35"/>
        <v>-365.75795620009893</v>
      </c>
      <c r="BL88" s="31">
        <f t="shared" si="36"/>
        <v>-468.88870342410149</v>
      </c>
      <c r="BM88" s="31">
        <f t="shared" si="37"/>
        <v>-438.54339638156017</v>
      </c>
      <c r="BN88" s="31">
        <f t="shared" si="38"/>
        <v>-343.24874718021152</v>
      </c>
      <c r="BO88" s="31">
        <f t="shared" si="39"/>
        <v>-208.94290560481883</v>
      </c>
      <c r="BP88" s="31">
        <f t="shared" si="40"/>
        <v>-200.55026341841122</v>
      </c>
      <c r="BQ88" s="31">
        <f t="shared" si="40"/>
        <v>-211.23589411658082</v>
      </c>
    </row>
    <row r="89" spans="1:69" x14ac:dyDescent="0.15">
      <c r="A89" s="5" t="s">
        <v>89</v>
      </c>
      <c r="B89" s="11" t="s">
        <v>191</v>
      </c>
      <c r="C89" s="16" t="s">
        <v>36</v>
      </c>
      <c r="D89" t="s">
        <v>47</v>
      </c>
      <c r="E89" s="5" t="s">
        <v>146</v>
      </c>
      <c r="F89" s="5" t="s">
        <v>153</v>
      </c>
      <c r="G89" s="22">
        <v>-50</v>
      </c>
      <c r="H89" s="22">
        <v>-80</v>
      </c>
      <c r="I89" s="22">
        <v>-10</v>
      </c>
      <c r="J89" s="22">
        <v>-30</v>
      </c>
      <c r="K89" s="22">
        <v>-30</v>
      </c>
      <c r="L89" s="22">
        <v>-30</v>
      </c>
      <c r="M89" s="22">
        <v>-40</v>
      </c>
      <c r="N89" s="22">
        <v>-50</v>
      </c>
      <c r="O89" s="22">
        <v>-30</v>
      </c>
      <c r="P89" s="22">
        <v>-40</v>
      </c>
      <c r="Q89" s="22">
        <v>-40</v>
      </c>
      <c r="R89" s="22">
        <v>-40</v>
      </c>
      <c r="S89" s="22">
        <v>-30</v>
      </c>
      <c r="T89" s="22">
        <v>-40</v>
      </c>
      <c r="U89" s="22">
        <v>-50</v>
      </c>
      <c r="V89" s="22">
        <v>-40</v>
      </c>
      <c r="W89" s="22">
        <v>-20</v>
      </c>
      <c r="X89" s="22">
        <v>-30</v>
      </c>
      <c r="Y89" s="22">
        <v>-40</v>
      </c>
      <c r="Z89" s="22">
        <v>-60</v>
      </c>
      <c r="AA89" s="22">
        <v>-60</v>
      </c>
      <c r="AB89">
        <f>'Population data'!$D$5</f>
        <v>4957147</v>
      </c>
      <c r="AC89">
        <f>'Population data'!$D$9</f>
        <v>5023203</v>
      </c>
      <c r="AD89">
        <f>'Population data'!$D$13</f>
        <v>5103965</v>
      </c>
      <c r="AE89">
        <f>'Population data'!$D$17</f>
        <v>5199503</v>
      </c>
      <c r="AF89">
        <f>'Population data'!$D$21</f>
        <v>5313285</v>
      </c>
      <c r="AG89">
        <f>'Population data'!$D$25</f>
        <v>5419249</v>
      </c>
      <c r="AH89">
        <f>'Population data'!$D$29</f>
        <v>5495711</v>
      </c>
      <c r="AI89">
        <f>'Population data'!$D$33</f>
        <v>5591818</v>
      </c>
      <c r="AJ89">
        <f>'Population data'!$D$37</f>
        <v>5709586</v>
      </c>
      <c r="AK89">
        <f>'Population data'!$D$41</f>
        <v>5832585</v>
      </c>
      <c r="AL89">
        <f>'Population data'!$D$45</f>
        <v>5957512</v>
      </c>
      <c r="AM89">
        <f>'Population data'!$D$49</f>
        <v>6093049</v>
      </c>
      <c r="AN89">
        <f>'Population data'!$D$53</f>
        <v>6235781</v>
      </c>
      <c r="AO89">
        <f>'Population data'!$D$57</f>
        <v>6358210</v>
      </c>
      <c r="AP89">
        <f>'Population data'!$D$61</f>
        <v>6479695</v>
      </c>
      <c r="AQ89">
        <f>'Population data'!$D$65</f>
        <v>6590050</v>
      </c>
      <c r="AR89">
        <f>'Population data'!$D$69</f>
        <v>6567195</v>
      </c>
      <c r="AS89">
        <f>'Population data'!$D$73</f>
        <v>6555013</v>
      </c>
      <c r="AT89">
        <f>'Population data'!$D$77</f>
        <v>6700395</v>
      </c>
      <c r="AU89">
        <f>'Population data'!$D$81</f>
        <v>6881068</v>
      </c>
      <c r="AV89">
        <f>'Population data'!$D$85</f>
        <v>7006385</v>
      </c>
      <c r="AW89" s="31">
        <f t="shared" si="21"/>
        <v>-10.086446901816711</v>
      </c>
      <c r="AX89" s="31">
        <f t="shared" si="22"/>
        <v>-15.926093371102066</v>
      </c>
      <c r="AY89" s="31">
        <f t="shared" si="23"/>
        <v>-1.9592610842746765</v>
      </c>
      <c r="AZ89" s="31">
        <f t="shared" si="24"/>
        <v>-5.7697822272628754</v>
      </c>
      <c r="BA89" s="31">
        <f t="shared" si="25"/>
        <v>-5.646224510825224</v>
      </c>
      <c r="BB89" s="31">
        <f t="shared" si="26"/>
        <v>-5.5358223990076851</v>
      </c>
      <c r="BC89" s="31">
        <f t="shared" si="27"/>
        <v>-7.2784031038022192</v>
      </c>
      <c r="BD89" s="31">
        <f t="shared" si="28"/>
        <v>-8.9416357971593499</v>
      </c>
      <c r="BE89" s="31">
        <f t="shared" si="29"/>
        <v>-5.2543214166491232</v>
      </c>
      <c r="BF89" s="31">
        <f t="shared" si="30"/>
        <v>-6.8580226434762634</v>
      </c>
      <c r="BG89" s="31">
        <f t="shared" si="31"/>
        <v>-6.714212241620328</v>
      </c>
      <c r="BH89" s="31">
        <f t="shared" si="32"/>
        <v>-6.5648577584063412</v>
      </c>
      <c r="BI89" s="31">
        <f t="shared" si="33"/>
        <v>-4.8109450925232942</v>
      </c>
      <c r="BJ89" s="31">
        <f t="shared" si="34"/>
        <v>-6.2910787784612339</v>
      </c>
      <c r="BK89" s="31">
        <f t="shared" si="35"/>
        <v>-7.716412578061159</v>
      </c>
      <c r="BL89" s="31">
        <f t="shared" si="36"/>
        <v>-6.0697566786291448</v>
      </c>
      <c r="BM89" s="31">
        <f t="shared" si="37"/>
        <v>-3.0454402526497235</v>
      </c>
      <c r="BN89" s="31">
        <f t="shared" si="38"/>
        <v>-4.5766499624028203</v>
      </c>
      <c r="BO89" s="31">
        <f t="shared" si="39"/>
        <v>-5.9697973029948237</v>
      </c>
      <c r="BP89" s="31">
        <f t="shared" si="40"/>
        <v>-8.7195766703657043</v>
      </c>
      <c r="BQ89" s="31">
        <f t="shared" si="40"/>
        <v>-8.5636173290505742</v>
      </c>
    </row>
    <row r="90" spans="1:69" x14ac:dyDescent="0.15">
      <c r="A90" s="5" t="s">
        <v>89</v>
      </c>
      <c r="B90" s="11" t="s">
        <v>191</v>
      </c>
      <c r="C90" s="16" t="s">
        <v>36</v>
      </c>
      <c r="D90" t="s">
        <v>26</v>
      </c>
      <c r="E90" s="5" t="s">
        <v>146</v>
      </c>
      <c r="F90" s="5" t="s">
        <v>154</v>
      </c>
      <c r="G90" s="22">
        <v>-1230</v>
      </c>
      <c r="H90" s="22">
        <v>-1080</v>
      </c>
      <c r="I90" s="22">
        <v>-1160</v>
      </c>
      <c r="J90" s="22">
        <v>-1210</v>
      </c>
      <c r="K90" s="22">
        <v>-1150</v>
      </c>
      <c r="L90" s="22">
        <v>-1360</v>
      </c>
      <c r="M90" s="22">
        <v>-1490</v>
      </c>
      <c r="N90" s="22">
        <v>-1430</v>
      </c>
      <c r="O90" s="22">
        <v>-1510</v>
      </c>
      <c r="P90" s="22">
        <v>-1580</v>
      </c>
      <c r="Q90" s="22">
        <v>-1650</v>
      </c>
      <c r="R90" s="22">
        <v>-1690</v>
      </c>
      <c r="S90" s="22">
        <v>-1810</v>
      </c>
      <c r="T90" s="22">
        <v>-1970</v>
      </c>
      <c r="U90" s="22">
        <v>-2290</v>
      </c>
      <c r="V90" s="22">
        <v>-2940</v>
      </c>
      <c r="W90" s="22">
        <v>-2640</v>
      </c>
      <c r="X90" s="22">
        <v>-3240</v>
      </c>
      <c r="Y90" s="22">
        <v>-2830</v>
      </c>
      <c r="Z90" s="22">
        <v>-2530</v>
      </c>
      <c r="AA90" s="22">
        <v>-2520</v>
      </c>
      <c r="AB90">
        <f>'Population data'!$D$5</f>
        <v>4957147</v>
      </c>
      <c r="AC90">
        <f>'Population data'!$D$9</f>
        <v>5023203</v>
      </c>
      <c r="AD90">
        <f>'Population data'!$D$13</f>
        <v>5103965</v>
      </c>
      <c r="AE90">
        <f>'Population data'!$D$17</f>
        <v>5199503</v>
      </c>
      <c r="AF90">
        <f>'Population data'!$D$21</f>
        <v>5313285</v>
      </c>
      <c r="AG90">
        <f>'Population data'!$D$25</f>
        <v>5419249</v>
      </c>
      <c r="AH90">
        <f>'Population data'!$D$29</f>
        <v>5495711</v>
      </c>
      <c r="AI90">
        <f>'Population data'!$D$33</f>
        <v>5591818</v>
      </c>
      <c r="AJ90">
        <f>'Population data'!$D$37</f>
        <v>5709586</v>
      </c>
      <c r="AK90">
        <f>'Population data'!$D$41</f>
        <v>5832585</v>
      </c>
      <c r="AL90">
        <f>'Population data'!$D$45</f>
        <v>5957512</v>
      </c>
      <c r="AM90">
        <f>'Population data'!$D$49</f>
        <v>6093049</v>
      </c>
      <c r="AN90">
        <f>'Population data'!$D$53</f>
        <v>6235781</v>
      </c>
      <c r="AO90">
        <f>'Population data'!$D$57</f>
        <v>6358210</v>
      </c>
      <c r="AP90">
        <f>'Population data'!$D$61</f>
        <v>6479695</v>
      </c>
      <c r="AQ90">
        <f>'Population data'!$D$65</f>
        <v>6590050</v>
      </c>
      <c r="AR90">
        <f>'Population data'!$D$69</f>
        <v>6567195</v>
      </c>
      <c r="AS90">
        <f>'Population data'!$D$73</f>
        <v>6555013</v>
      </c>
      <c r="AT90">
        <f>'Population data'!$D$77</f>
        <v>6700395</v>
      </c>
      <c r="AU90">
        <f>'Population data'!$D$81</f>
        <v>6881068</v>
      </c>
      <c r="AV90">
        <f>'Population data'!$D$85</f>
        <v>7006385</v>
      </c>
      <c r="AW90" s="31">
        <f t="shared" si="21"/>
        <v>-248.12659378469107</v>
      </c>
      <c r="AX90" s="31">
        <f t="shared" si="22"/>
        <v>-215.00226050987786</v>
      </c>
      <c r="AY90" s="31">
        <f t="shared" si="23"/>
        <v>-227.2742857758625</v>
      </c>
      <c r="AZ90" s="31">
        <f t="shared" si="24"/>
        <v>-232.71454983293594</v>
      </c>
      <c r="BA90" s="31">
        <f t="shared" si="25"/>
        <v>-216.43860624830026</v>
      </c>
      <c r="BB90" s="31">
        <f t="shared" si="26"/>
        <v>-250.95728208834839</v>
      </c>
      <c r="BC90" s="31">
        <f t="shared" si="27"/>
        <v>-271.1205156166327</v>
      </c>
      <c r="BD90" s="31">
        <f t="shared" si="28"/>
        <v>-255.73078379875741</v>
      </c>
      <c r="BE90" s="31">
        <f t="shared" si="29"/>
        <v>-264.46751130467254</v>
      </c>
      <c r="BF90" s="31">
        <f t="shared" si="30"/>
        <v>-270.89189441731241</v>
      </c>
      <c r="BG90" s="31">
        <f t="shared" si="31"/>
        <v>-276.96125496683851</v>
      </c>
      <c r="BH90" s="31">
        <f t="shared" si="32"/>
        <v>-277.36524029266792</v>
      </c>
      <c r="BI90" s="31">
        <f t="shared" si="33"/>
        <v>-290.26035391557207</v>
      </c>
      <c r="BJ90" s="31">
        <f t="shared" si="34"/>
        <v>-309.83562983921576</v>
      </c>
      <c r="BK90" s="31">
        <f t="shared" si="35"/>
        <v>-353.41169607520112</v>
      </c>
      <c r="BL90" s="31">
        <f t="shared" si="36"/>
        <v>-446.12711587924218</v>
      </c>
      <c r="BM90" s="31">
        <f t="shared" si="37"/>
        <v>-401.99811334976346</v>
      </c>
      <c r="BN90" s="31">
        <f t="shared" si="38"/>
        <v>-494.27819593950466</v>
      </c>
      <c r="BO90" s="31">
        <f t="shared" si="39"/>
        <v>-422.36315918688376</v>
      </c>
      <c r="BP90" s="31">
        <f t="shared" si="40"/>
        <v>-367.67548293375387</v>
      </c>
      <c r="BQ90" s="31">
        <f t="shared" si="40"/>
        <v>-359.67192782012404</v>
      </c>
    </row>
    <row r="91" spans="1:69" x14ac:dyDescent="0.15">
      <c r="A91" s="5" t="s">
        <v>89</v>
      </c>
      <c r="B91" s="11" t="s">
        <v>191</v>
      </c>
      <c r="C91" s="4" t="s">
        <v>27</v>
      </c>
      <c r="D91" s="4" t="s">
        <v>150</v>
      </c>
      <c r="E91" s="4" t="s">
        <v>150</v>
      </c>
      <c r="F91" s="4" t="s">
        <v>150</v>
      </c>
      <c r="G91" s="22">
        <v>-4210</v>
      </c>
      <c r="H91" s="22">
        <v>-4010</v>
      </c>
      <c r="I91" s="22">
        <v>-4340</v>
      </c>
      <c r="J91" s="22">
        <v>-4460</v>
      </c>
      <c r="K91" s="22">
        <v>-4200</v>
      </c>
      <c r="L91" s="22">
        <v>-5170</v>
      </c>
      <c r="M91" s="22">
        <v>-5230</v>
      </c>
      <c r="N91" s="22">
        <v>-4940</v>
      </c>
      <c r="O91" s="22">
        <v>-5080</v>
      </c>
      <c r="P91" s="22">
        <v>-5140</v>
      </c>
      <c r="Q91" s="22">
        <v>-5530</v>
      </c>
      <c r="R91" s="22">
        <v>-5440</v>
      </c>
      <c r="S91" s="22">
        <v>-5580</v>
      </c>
      <c r="T91" s="22">
        <v>-5700</v>
      </c>
      <c r="U91" s="22">
        <v>-6350</v>
      </c>
      <c r="V91" s="22">
        <v>-7970</v>
      </c>
      <c r="W91" s="22">
        <v>-7030</v>
      </c>
      <c r="X91" s="22">
        <v>-7380</v>
      </c>
      <c r="Y91" s="22">
        <v>-5850</v>
      </c>
      <c r="Z91" s="22">
        <v>-5380</v>
      </c>
      <c r="AA91" s="22">
        <v>-5440</v>
      </c>
      <c r="AB91">
        <f>'Population data'!$D$5</f>
        <v>4957147</v>
      </c>
      <c r="AC91">
        <f>'Population data'!$D$9</f>
        <v>5023203</v>
      </c>
      <c r="AD91">
        <f>'Population data'!$D$13</f>
        <v>5103965</v>
      </c>
      <c r="AE91">
        <f>'Population data'!$D$17</f>
        <v>5199503</v>
      </c>
      <c r="AF91">
        <f>'Population data'!$D$21</f>
        <v>5313285</v>
      </c>
      <c r="AG91">
        <f>'Population data'!$D$25</f>
        <v>5419249</v>
      </c>
      <c r="AH91">
        <f>'Population data'!$D$29</f>
        <v>5495711</v>
      </c>
      <c r="AI91">
        <f>'Population data'!$D$33</f>
        <v>5591818</v>
      </c>
      <c r="AJ91">
        <f>'Population data'!$D$37</f>
        <v>5709586</v>
      </c>
      <c r="AK91">
        <f>'Population data'!$D$41</f>
        <v>5832585</v>
      </c>
      <c r="AL91">
        <f>'Population data'!$D$45</f>
        <v>5957512</v>
      </c>
      <c r="AM91">
        <f>'Population data'!$D$49</f>
        <v>6093049</v>
      </c>
      <c r="AN91">
        <f>'Population data'!$D$53</f>
        <v>6235781</v>
      </c>
      <c r="AO91">
        <f>'Population data'!$D$57</f>
        <v>6358210</v>
      </c>
      <c r="AP91">
        <f>'Population data'!$D$61</f>
        <v>6479695</v>
      </c>
      <c r="AQ91">
        <f>'Population data'!$D$65</f>
        <v>6590050</v>
      </c>
      <c r="AR91">
        <f>'Population data'!$D$69</f>
        <v>6567195</v>
      </c>
      <c r="AS91">
        <f>'Population data'!$D$73</f>
        <v>6555013</v>
      </c>
      <c r="AT91">
        <f>'Population data'!$D$77</f>
        <v>6700395</v>
      </c>
      <c r="AU91">
        <f>'Population data'!$D$81</f>
        <v>6881068</v>
      </c>
      <c r="AV91">
        <f>'Population data'!$D$85</f>
        <v>7006385</v>
      </c>
      <c r="AW91" s="31">
        <f t="shared" si="21"/>
        <v>-849.27882913296696</v>
      </c>
      <c r="AX91" s="31">
        <f t="shared" si="22"/>
        <v>-798.29543022649091</v>
      </c>
      <c r="AY91" s="31">
        <f t="shared" si="23"/>
        <v>-850.31931057520967</v>
      </c>
      <c r="AZ91" s="31">
        <f t="shared" si="24"/>
        <v>-857.77429111974743</v>
      </c>
      <c r="BA91" s="31">
        <f t="shared" si="25"/>
        <v>-790.47143151553132</v>
      </c>
      <c r="BB91" s="31">
        <f t="shared" si="26"/>
        <v>-954.00672676232443</v>
      </c>
      <c r="BC91" s="31">
        <f t="shared" si="27"/>
        <v>-951.65120582214024</v>
      </c>
      <c r="BD91" s="31">
        <f t="shared" si="28"/>
        <v>-883.43361675934375</v>
      </c>
      <c r="BE91" s="31">
        <f t="shared" si="29"/>
        <v>-889.73175988591811</v>
      </c>
      <c r="BF91" s="31">
        <f t="shared" si="30"/>
        <v>-881.25590968669985</v>
      </c>
      <c r="BG91" s="31">
        <f t="shared" si="31"/>
        <v>-928.23984240401023</v>
      </c>
      <c r="BH91" s="31">
        <f t="shared" si="32"/>
        <v>-892.82065514326246</v>
      </c>
      <c r="BI91" s="31">
        <f t="shared" si="33"/>
        <v>-894.83578720933269</v>
      </c>
      <c r="BJ91" s="31">
        <f t="shared" si="34"/>
        <v>-896.47872593072577</v>
      </c>
      <c r="BK91" s="31">
        <f t="shared" si="35"/>
        <v>-979.98439741376717</v>
      </c>
      <c r="BL91" s="31">
        <f t="shared" si="36"/>
        <v>-1209.3990182168573</v>
      </c>
      <c r="BM91" s="31">
        <f t="shared" si="37"/>
        <v>-1070.4722488063776</v>
      </c>
      <c r="BN91" s="31">
        <f t="shared" si="38"/>
        <v>-1125.8558907510937</v>
      </c>
      <c r="BO91" s="31">
        <f t="shared" si="39"/>
        <v>-873.0828555629929</v>
      </c>
      <c r="BP91" s="31">
        <f t="shared" si="40"/>
        <v>-781.8553747761249</v>
      </c>
      <c r="BQ91" s="31">
        <f t="shared" si="40"/>
        <v>-776.4346378339186</v>
      </c>
    </row>
    <row r="92" spans="1:69" x14ac:dyDescent="0.15">
      <c r="A92" s="5" t="s">
        <v>89</v>
      </c>
      <c r="B92" s="11" t="s">
        <v>191</v>
      </c>
      <c r="C92" s="16" t="s">
        <v>37</v>
      </c>
      <c r="D92" t="s">
        <v>155</v>
      </c>
      <c r="E92" s="5" t="s">
        <v>147</v>
      </c>
      <c r="F92" s="5" t="s">
        <v>155</v>
      </c>
      <c r="G92" s="22">
        <v>-5720</v>
      </c>
      <c r="H92" s="22">
        <v>-7180</v>
      </c>
      <c r="I92" s="22">
        <v>-6810</v>
      </c>
      <c r="J92" s="22">
        <v>-7180</v>
      </c>
      <c r="K92" s="22">
        <v>-8480</v>
      </c>
      <c r="L92" s="22">
        <v>-11830</v>
      </c>
      <c r="M92" s="22">
        <v>-14450</v>
      </c>
      <c r="N92" s="22">
        <v>-13180</v>
      </c>
      <c r="O92" s="22">
        <v>-12220</v>
      </c>
      <c r="P92" s="22">
        <v>-11920</v>
      </c>
      <c r="Q92" s="22">
        <v>-12420</v>
      </c>
      <c r="R92" s="22">
        <v>-12550</v>
      </c>
      <c r="S92" s="22">
        <v>-13630</v>
      </c>
      <c r="T92" s="22">
        <v>-16520</v>
      </c>
      <c r="U92" s="22">
        <v>-20720</v>
      </c>
      <c r="V92" s="22">
        <v>-31780</v>
      </c>
      <c r="W92" s="22">
        <v>-24670</v>
      </c>
      <c r="X92" s="22">
        <v>-8250</v>
      </c>
      <c r="Y92" s="22">
        <v>-4540</v>
      </c>
      <c r="Z92" s="22">
        <v>-9580</v>
      </c>
      <c r="AA92" s="22">
        <v>-14370</v>
      </c>
      <c r="AB92">
        <f>'Population data'!$D$5</f>
        <v>4957147</v>
      </c>
      <c r="AC92">
        <f>'Population data'!$D$9</f>
        <v>5023203</v>
      </c>
      <c r="AD92">
        <f>'Population data'!$D$13</f>
        <v>5103965</v>
      </c>
      <c r="AE92">
        <f>'Population data'!$D$17</f>
        <v>5199503</v>
      </c>
      <c r="AF92">
        <f>'Population data'!$D$21</f>
        <v>5313285</v>
      </c>
      <c r="AG92">
        <f>'Population data'!$D$25</f>
        <v>5419249</v>
      </c>
      <c r="AH92">
        <f>'Population data'!$D$29</f>
        <v>5495711</v>
      </c>
      <c r="AI92">
        <f>'Population data'!$D$33</f>
        <v>5591818</v>
      </c>
      <c r="AJ92">
        <f>'Population data'!$D$37</f>
        <v>5709586</v>
      </c>
      <c r="AK92">
        <f>'Population data'!$D$41</f>
        <v>5832585</v>
      </c>
      <c r="AL92">
        <f>'Population data'!$D$45</f>
        <v>5957512</v>
      </c>
      <c r="AM92">
        <f>'Population data'!$D$49</f>
        <v>6093049</v>
      </c>
      <c r="AN92">
        <f>'Population data'!$D$53</f>
        <v>6235781</v>
      </c>
      <c r="AO92">
        <f>'Population data'!$D$57</f>
        <v>6358210</v>
      </c>
      <c r="AP92">
        <f>'Population data'!$D$61</f>
        <v>6479695</v>
      </c>
      <c r="AQ92">
        <f>'Population data'!$D$65</f>
        <v>6590050</v>
      </c>
      <c r="AR92">
        <f>'Population data'!$D$69</f>
        <v>6567195</v>
      </c>
      <c r="AS92">
        <f>'Population data'!$D$73</f>
        <v>6555013</v>
      </c>
      <c r="AT92">
        <f>'Population data'!$D$77</f>
        <v>6700395</v>
      </c>
      <c r="AU92">
        <f>'Population data'!$D$81</f>
        <v>6881068</v>
      </c>
      <c r="AV92">
        <f>'Population data'!$D$85</f>
        <v>7006385</v>
      </c>
      <c r="AW92" s="31">
        <f t="shared" si="21"/>
        <v>-1153.8895255678317</v>
      </c>
      <c r="AX92" s="31">
        <f t="shared" si="22"/>
        <v>-1429.3668800564101</v>
      </c>
      <c r="AY92" s="31">
        <f t="shared" si="23"/>
        <v>-1334.2567983910549</v>
      </c>
      <c r="AZ92" s="31">
        <f t="shared" si="24"/>
        <v>-1380.901213058248</v>
      </c>
      <c r="BA92" s="31">
        <f t="shared" si="25"/>
        <v>-1595.9994617265968</v>
      </c>
      <c r="BB92" s="31">
        <f t="shared" si="26"/>
        <v>-2182.9592993420306</v>
      </c>
      <c r="BC92" s="31">
        <f t="shared" si="27"/>
        <v>-2629.3231212485516</v>
      </c>
      <c r="BD92" s="31">
        <f t="shared" si="28"/>
        <v>-2357.0151961312044</v>
      </c>
      <c r="BE92" s="31">
        <f t="shared" si="29"/>
        <v>-2140.2602570484096</v>
      </c>
      <c r="BF92" s="31">
        <f t="shared" si="30"/>
        <v>-2043.6907477559266</v>
      </c>
      <c r="BG92" s="31">
        <f t="shared" si="31"/>
        <v>-2084.7629010231117</v>
      </c>
      <c r="BH92" s="31">
        <f t="shared" si="32"/>
        <v>-2059.7241216999896</v>
      </c>
      <c r="BI92" s="31">
        <f t="shared" si="33"/>
        <v>-2185.77272036975</v>
      </c>
      <c r="BJ92" s="31">
        <f t="shared" si="34"/>
        <v>-2598.2155355044893</v>
      </c>
      <c r="BK92" s="31">
        <f t="shared" si="35"/>
        <v>-3197.6813723485443</v>
      </c>
      <c r="BL92" s="31">
        <f t="shared" si="36"/>
        <v>-4822.4216811708566</v>
      </c>
      <c r="BM92" s="31">
        <f t="shared" si="37"/>
        <v>-3756.5505516434337</v>
      </c>
      <c r="BN92" s="31">
        <f t="shared" si="38"/>
        <v>-1258.5787396607755</v>
      </c>
      <c r="BO92" s="31">
        <f t="shared" si="39"/>
        <v>-677.57199388991251</v>
      </c>
      <c r="BP92" s="31">
        <f t="shared" si="40"/>
        <v>-1392.2257417017242</v>
      </c>
      <c r="BQ92" s="31">
        <f t="shared" si="40"/>
        <v>-2050.9863503076122</v>
      </c>
    </row>
    <row r="93" spans="1:69" x14ac:dyDescent="0.15">
      <c r="A93" s="5" t="s">
        <v>89</v>
      </c>
      <c r="B93" s="11" t="s">
        <v>191</v>
      </c>
      <c r="C93" s="16" t="s">
        <v>37</v>
      </c>
      <c r="D93" s="57" t="s">
        <v>48</v>
      </c>
      <c r="E93" s="5" t="s">
        <v>147</v>
      </c>
      <c r="F93" s="5" t="s">
        <v>155</v>
      </c>
      <c r="G93" s="22">
        <v>-620</v>
      </c>
      <c r="H93" s="22">
        <v>-710</v>
      </c>
      <c r="I93" s="22">
        <v>-650</v>
      </c>
      <c r="J93" s="22">
        <v>-800</v>
      </c>
      <c r="K93" s="22">
        <v>-1120</v>
      </c>
      <c r="L93" s="22">
        <v>-2450</v>
      </c>
      <c r="M93" s="22">
        <v>-3200</v>
      </c>
      <c r="N93" s="22">
        <v>-2070</v>
      </c>
      <c r="O93" s="22">
        <v>-1730</v>
      </c>
      <c r="P93" s="22">
        <v>-1830</v>
      </c>
      <c r="Q93" s="22">
        <v>-2060</v>
      </c>
      <c r="R93" s="22">
        <v>-2110</v>
      </c>
      <c r="S93" s="22">
        <v>-2560</v>
      </c>
      <c r="T93" s="22">
        <v>-3660</v>
      </c>
      <c r="U93" s="22">
        <v>-4300</v>
      </c>
      <c r="V93" s="22">
        <v>-5770</v>
      </c>
      <c r="W93" s="22">
        <v>-3660</v>
      </c>
      <c r="X93" s="22">
        <v>-1890</v>
      </c>
      <c r="Y93" s="22">
        <v>-1180</v>
      </c>
      <c r="Z93" s="22">
        <v>-2190</v>
      </c>
      <c r="AA93" s="22">
        <v>-3360</v>
      </c>
      <c r="AB93">
        <f>'Population data'!$D$5</f>
        <v>4957147</v>
      </c>
      <c r="AC93">
        <f>'Population data'!$D$9</f>
        <v>5023203</v>
      </c>
      <c r="AD93">
        <f>'Population data'!$D$13</f>
        <v>5103965</v>
      </c>
      <c r="AE93">
        <f>'Population data'!$D$17</f>
        <v>5199503</v>
      </c>
      <c r="AF93">
        <f>'Population data'!$D$21</f>
        <v>5313285</v>
      </c>
      <c r="AG93">
        <f>'Population data'!$D$25</f>
        <v>5419249</v>
      </c>
      <c r="AH93">
        <f>'Population data'!$D$29</f>
        <v>5495711</v>
      </c>
      <c r="AI93">
        <f>'Population data'!$D$33</f>
        <v>5591818</v>
      </c>
      <c r="AJ93">
        <f>'Population data'!$D$37</f>
        <v>5709586</v>
      </c>
      <c r="AK93">
        <f>'Population data'!$D$41</f>
        <v>5832585</v>
      </c>
      <c r="AL93">
        <f>'Population data'!$D$45</f>
        <v>5957512</v>
      </c>
      <c r="AM93">
        <f>'Population data'!$D$49</f>
        <v>6093049</v>
      </c>
      <c r="AN93">
        <f>'Population data'!$D$53</f>
        <v>6235781</v>
      </c>
      <c r="AO93">
        <f>'Population data'!$D$57</f>
        <v>6358210</v>
      </c>
      <c r="AP93">
        <f>'Population data'!$D$61</f>
        <v>6479695</v>
      </c>
      <c r="AQ93">
        <f>'Population data'!$D$65</f>
        <v>6590050</v>
      </c>
      <c r="AR93">
        <f>'Population data'!$D$69</f>
        <v>6567195</v>
      </c>
      <c r="AS93">
        <f>'Population data'!$D$73</f>
        <v>6555013</v>
      </c>
      <c r="AT93">
        <f>'Population data'!$D$77</f>
        <v>6700395</v>
      </c>
      <c r="AU93">
        <f>'Population data'!$D$81</f>
        <v>6881068</v>
      </c>
      <c r="AV93">
        <f>'Population data'!$D$85</f>
        <v>7006385</v>
      </c>
      <c r="AW93" s="31">
        <f t="shared" si="21"/>
        <v>-125.0719415825272</v>
      </c>
      <c r="AX93" s="31">
        <f t="shared" si="22"/>
        <v>-141.34407866853081</v>
      </c>
      <c r="AY93" s="31">
        <f t="shared" si="23"/>
        <v>-127.35197047785397</v>
      </c>
      <c r="AZ93" s="31">
        <f t="shared" si="24"/>
        <v>-153.86085939367666</v>
      </c>
      <c r="BA93" s="31">
        <f t="shared" si="25"/>
        <v>-210.79238173747504</v>
      </c>
      <c r="BB93" s="31">
        <f t="shared" si="26"/>
        <v>-452.09216258562765</v>
      </c>
      <c r="BC93" s="31">
        <f t="shared" si="27"/>
        <v>-582.27224830417754</v>
      </c>
      <c r="BD93" s="31">
        <f t="shared" si="28"/>
        <v>-370.18372200239708</v>
      </c>
      <c r="BE93" s="31">
        <f t="shared" si="29"/>
        <v>-302.99920169343278</v>
      </c>
      <c r="BF93" s="31">
        <f t="shared" si="30"/>
        <v>-313.75453593903904</v>
      </c>
      <c r="BG93" s="31">
        <f t="shared" si="31"/>
        <v>-345.78193044344687</v>
      </c>
      <c r="BH93" s="31">
        <f t="shared" si="32"/>
        <v>-346.29624675593448</v>
      </c>
      <c r="BI93" s="31">
        <f t="shared" si="33"/>
        <v>-410.53398122865445</v>
      </c>
      <c r="BJ93" s="31">
        <f t="shared" si="34"/>
        <v>-575.63370822920297</v>
      </c>
      <c r="BK93" s="31">
        <f t="shared" si="35"/>
        <v>-663.61148171325965</v>
      </c>
      <c r="BL93" s="31">
        <f t="shared" si="36"/>
        <v>-875.56240089225423</v>
      </c>
      <c r="BM93" s="31">
        <f t="shared" si="37"/>
        <v>-557.31556623489939</v>
      </c>
      <c r="BN93" s="31">
        <f t="shared" si="38"/>
        <v>-288.32894763137767</v>
      </c>
      <c r="BO93" s="31">
        <f t="shared" si="39"/>
        <v>-176.10902043834727</v>
      </c>
      <c r="BP93" s="31">
        <f t="shared" si="40"/>
        <v>-318.26454846834821</v>
      </c>
      <c r="BQ93" s="31">
        <f t="shared" si="40"/>
        <v>-479.56257042683205</v>
      </c>
    </row>
    <row r="94" spans="1:69" x14ac:dyDescent="0.15">
      <c r="A94" s="5" t="s">
        <v>89</v>
      </c>
      <c r="B94" s="11" t="s">
        <v>191</v>
      </c>
      <c r="C94" s="16" t="s">
        <v>37</v>
      </c>
      <c r="D94" s="57" t="s">
        <v>28</v>
      </c>
      <c r="E94" s="5" t="s">
        <v>147</v>
      </c>
      <c r="F94" s="5" t="s">
        <v>155</v>
      </c>
      <c r="G94" s="23">
        <v>-2570</v>
      </c>
      <c r="H94" s="23">
        <v>-4340</v>
      </c>
      <c r="I94" s="23">
        <v>-4600</v>
      </c>
      <c r="J94" s="23">
        <v>-4620</v>
      </c>
      <c r="K94" s="23">
        <v>-5560</v>
      </c>
      <c r="L94" s="23">
        <v>-7510</v>
      </c>
      <c r="M94" s="23">
        <v>-9190</v>
      </c>
      <c r="N94" s="23">
        <v>-9030</v>
      </c>
      <c r="O94" s="23">
        <v>-8220</v>
      </c>
      <c r="P94" s="23">
        <v>-7770</v>
      </c>
      <c r="Q94" s="23">
        <v>-7530</v>
      </c>
      <c r="R94" s="23">
        <v>-7640</v>
      </c>
      <c r="S94" s="23">
        <v>-8360</v>
      </c>
      <c r="T94" s="23">
        <v>-10250</v>
      </c>
      <c r="U94" s="23">
        <v>-13650</v>
      </c>
      <c r="V94" s="23">
        <v>-22140</v>
      </c>
      <c r="W94" s="23">
        <v>-18390</v>
      </c>
      <c r="X94" s="23">
        <v>-5150</v>
      </c>
      <c r="Y94" s="23">
        <v>-2590</v>
      </c>
      <c r="Z94" s="23">
        <v>-5480</v>
      </c>
      <c r="AA94" s="23">
        <v>-8600</v>
      </c>
      <c r="AB94">
        <f>'Population data'!$D$5</f>
        <v>4957147</v>
      </c>
      <c r="AC94">
        <f>'Population data'!$D$9</f>
        <v>5023203</v>
      </c>
      <c r="AD94">
        <f>'Population data'!$D$13</f>
        <v>5103965</v>
      </c>
      <c r="AE94">
        <f>'Population data'!$D$17</f>
        <v>5199503</v>
      </c>
      <c r="AF94">
        <f>'Population data'!$D$21</f>
        <v>5313285</v>
      </c>
      <c r="AG94">
        <f>'Population data'!$D$25</f>
        <v>5419249</v>
      </c>
      <c r="AH94">
        <f>'Population data'!$D$29</f>
        <v>5495711</v>
      </c>
      <c r="AI94">
        <f>'Population data'!$D$33</f>
        <v>5591818</v>
      </c>
      <c r="AJ94">
        <f>'Population data'!$D$37</f>
        <v>5709586</v>
      </c>
      <c r="AK94">
        <f>'Population data'!$D$41</f>
        <v>5832585</v>
      </c>
      <c r="AL94">
        <f>'Population data'!$D$45</f>
        <v>5957512</v>
      </c>
      <c r="AM94">
        <f>'Population data'!$D$49</f>
        <v>6093049</v>
      </c>
      <c r="AN94">
        <f>'Population data'!$D$53</f>
        <v>6235781</v>
      </c>
      <c r="AO94">
        <f>'Population data'!$D$57</f>
        <v>6358210</v>
      </c>
      <c r="AP94">
        <f>'Population data'!$D$61</f>
        <v>6479695</v>
      </c>
      <c r="AQ94">
        <f>'Population data'!$D$65</f>
        <v>6590050</v>
      </c>
      <c r="AR94">
        <f>'Population data'!$D$69</f>
        <v>6567195</v>
      </c>
      <c r="AS94">
        <f>'Population data'!$D$73</f>
        <v>6555013</v>
      </c>
      <c r="AT94">
        <f>'Population data'!$D$77</f>
        <v>6700395</v>
      </c>
      <c r="AU94">
        <f>'Population data'!$D$81</f>
        <v>6881068</v>
      </c>
      <c r="AV94">
        <f>'Population data'!$D$85</f>
        <v>7006385</v>
      </c>
      <c r="AW94" s="31">
        <f t="shared" si="21"/>
        <v>-518.44337075337887</v>
      </c>
      <c r="AX94" s="31">
        <f t="shared" si="22"/>
        <v>-863.99056538228695</v>
      </c>
      <c r="AY94" s="31">
        <f t="shared" si="23"/>
        <v>-901.26009876635135</v>
      </c>
      <c r="AZ94" s="31">
        <f t="shared" si="24"/>
        <v>-888.54646299848264</v>
      </c>
      <c r="BA94" s="31">
        <f t="shared" si="25"/>
        <v>-1046.4336093396082</v>
      </c>
      <c r="BB94" s="31">
        <f t="shared" si="26"/>
        <v>-1385.8008738849237</v>
      </c>
      <c r="BC94" s="31">
        <f t="shared" si="27"/>
        <v>-1672.2131130985599</v>
      </c>
      <c r="BD94" s="31">
        <f t="shared" si="28"/>
        <v>-1614.8594249669784</v>
      </c>
      <c r="BE94" s="31">
        <f t="shared" si="29"/>
        <v>-1439.6840681618596</v>
      </c>
      <c r="BF94" s="31">
        <f t="shared" si="30"/>
        <v>-1332.1708984952641</v>
      </c>
      <c r="BG94" s="31">
        <f t="shared" si="31"/>
        <v>-1263.9504544850267</v>
      </c>
      <c r="BH94" s="31">
        <f t="shared" si="32"/>
        <v>-1253.8878318556112</v>
      </c>
      <c r="BI94" s="31">
        <f t="shared" si="33"/>
        <v>-1340.6500324498245</v>
      </c>
      <c r="BJ94" s="31">
        <f t="shared" si="34"/>
        <v>-1612.0889369806912</v>
      </c>
      <c r="BK94" s="31">
        <f t="shared" si="35"/>
        <v>-2106.5806338106963</v>
      </c>
      <c r="BL94" s="31">
        <f t="shared" si="36"/>
        <v>-3359.6103216212323</v>
      </c>
      <c r="BM94" s="31">
        <f t="shared" si="37"/>
        <v>-2800.2823123114204</v>
      </c>
      <c r="BN94" s="31">
        <f t="shared" si="38"/>
        <v>-785.65824354581753</v>
      </c>
      <c r="BO94" s="31">
        <f t="shared" si="39"/>
        <v>-386.54437536891481</v>
      </c>
      <c r="BP94" s="31">
        <f t="shared" si="40"/>
        <v>-796.38800256006766</v>
      </c>
      <c r="BQ94" s="31">
        <f t="shared" si="40"/>
        <v>-1227.4518171639156</v>
      </c>
    </row>
    <row r="95" spans="1:69" x14ac:dyDescent="0.15">
      <c r="A95" s="5" t="s">
        <v>89</v>
      </c>
      <c r="B95" s="11" t="s">
        <v>191</v>
      </c>
      <c r="C95" s="16" t="s">
        <v>37</v>
      </c>
      <c r="D95" s="57" t="s">
        <v>29</v>
      </c>
      <c r="E95" s="5" t="s">
        <v>147</v>
      </c>
      <c r="F95" s="5" t="s">
        <v>155</v>
      </c>
      <c r="G95" s="22">
        <v>-2530</v>
      </c>
      <c r="H95" s="22">
        <v>-2140</v>
      </c>
      <c r="I95" s="22">
        <v>-1560</v>
      </c>
      <c r="J95" s="22">
        <v>-1750</v>
      </c>
      <c r="K95" s="22">
        <v>-1800</v>
      </c>
      <c r="L95" s="22">
        <v>-1860</v>
      </c>
      <c r="M95" s="22">
        <v>-2050</v>
      </c>
      <c r="N95" s="22">
        <v>-2080</v>
      </c>
      <c r="O95" s="22">
        <v>-2270</v>
      </c>
      <c r="P95" s="22">
        <v>-2320</v>
      </c>
      <c r="Q95" s="22">
        <v>-2830</v>
      </c>
      <c r="R95" s="22">
        <v>-2790</v>
      </c>
      <c r="S95" s="22">
        <v>-2700</v>
      </c>
      <c r="T95" s="22">
        <v>-2600</v>
      </c>
      <c r="U95" s="22">
        <v>-2770</v>
      </c>
      <c r="V95" s="22">
        <v>-3870</v>
      </c>
      <c r="W95" s="22">
        <v>-2620</v>
      </c>
      <c r="X95" s="22">
        <v>-1210</v>
      </c>
      <c r="Y95" s="22">
        <v>-770</v>
      </c>
      <c r="Z95" s="22">
        <v>-1910</v>
      </c>
      <c r="AA95" s="22">
        <v>-2410</v>
      </c>
      <c r="AB95">
        <f>'Population data'!$D$5</f>
        <v>4957147</v>
      </c>
      <c r="AC95">
        <f>'Population data'!$D$9</f>
        <v>5023203</v>
      </c>
      <c r="AD95">
        <f>'Population data'!$D$13</f>
        <v>5103965</v>
      </c>
      <c r="AE95">
        <f>'Population data'!$D$17</f>
        <v>5199503</v>
      </c>
      <c r="AF95">
        <f>'Population data'!$D$21</f>
        <v>5313285</v>
      </c>
      <c r="AG95">
        <f>'Population data'!$D$25</f>
        <v>5419249</v>
      </c>
      <c r="AH95">
        <f>'Population data'!$D$29</f>
        <v>5495711</v>
      </c>
      <c r="AI95">
        <f>'Population data'!$D$33</f>
        <v>5591818</v>
      </c>
      <c r="AJ95">
        <f>'Population data'!$D$37</f>
        <v>5709586</v>
      </c>
      <c r="AK95">
        <f>'Population data'!$D$41</f>
        <v>5832585</v>
      </c>
      <c r="AL95">
        <f>'Population data'!$D$45</f>
        <v>5957512</v>
      </c>
      <c r="AM95">
        <f>'Population data'!$D$49</f>
        <v>6093049</v>
      </c>
      <c r="AN95">
        <f>'Population data'!$D$53</f>
        <v>6235781</v>
      </c>
      <c r="AO95">
        <f>'Population data'!$D$57</f>
        <v>6358210</v>
      </c>
      <c r="AP95">
        <f>'Population data'!$D$61</f>
        <v>6479695</v>
      </c>
      <c r="AQ95">
        <f>'Population data'!$D$65</f>
        <v>6590050</v>
      </c>
      <c r="AR95">
        <f>'Population data'!$D$69</f>
        <v>6567195</v>
      </c>
      <c r="AS95">
        <f>'Population data'!$D$73</f>
        <v>6555013</v>
      </c>
      <c r="AT95">
        <f>'Population data'!$D$77</f>
        <v>6700395</v>
      </c>
      <c r="AU95">
        <f>'Population data'!$D$81</f>
        <v>6881068</v>
      </c>
      <c r="AV95">
        <f>'Population data'!$D$85</f>
        <v>7006385</v>
      </c>
      <c r="AW95" s="31">
        <f t="shared" si="21"/>
        <v>-510.37421323192558</v>
      </c>
      <c r="AX95" s="31">
        <f t="shared" si="22"/>
        <v>-426.0229976769802</v>
      </c>
      <c r="AY95" s="31">
        <f t="shared" si="23"/>
        <v>-305.64472914684956</v>
      </c>
      <c r="AZ95" s="31">
        <f t="shared" si="24"/>
        <v>-336.5706299236677</v>
      </c>
      <c r="BA95" s="31">
        <f t="shared" si="25"/>
        <v>-338.77347064951346</v>
      </c>
      <c r="BB95" s="31">
        <f t="shared" si="26"/>
        <v>-343.22098873847648</v>
      </c>
      <c r="BC95" s="31">
        <f t="shared" si="27"/>
        <v>-373.01815906986377</v>
      </c>
      <c r="BD95" s="31">
        <f t="shared" si="28"/>
        <v>-371.97204916182892</v>
      </c>
      <c r="BE95" s="31">
        <f t="shared" si="29"/>
        <v>-397.57698719311696</v>
      </c>
      <c r="BF95" s="31">
        <f t="shared" si="30"/>
        <v>-397.7653133216233</v>
      </c>
      <c r="BG95" s="31">
        <f t="shared" si="31"/>
        <v>-475.03051609463813</v>
      </c>
      <c r="BH95" s="31">
        <f t="shared" si="32"/>
        <v>-457.89882864884231</v>
      </c>
      <c r="BI95" s="31">
        <f t="shared" si="33"/>
        <v>-432.98505832709645</v>
      </c>
      <c r="BJ95" s="31">
        <f t="shared" si="34"/>
        <v>-408.92012059998018</v>
      </c>
      <c r="BK95" s="31">
        <f t="shared" si="35"/>
        <v>-427.48925682458821</v>
      </c>
      <c r="BL95" s="31">
        <f t="shared" si="36"/>
        <v>-587.24895865736983</v>
      </c>
      <c r="BM95" s="31">
        <f t="shared" si="37"/>
        <v>-398.95267309711375</v>
      </c>
      <c r="BN95" s="31">
        <f t="shared" si="38"/>
        <v>-184.59154848358042</v>
      </c>
      <c r="BO95" s="31">
        <f t="shared" si="39"/>
        <v>-114.91859808265035</v>
      </c>
      <c r="BP95" s="31">
        <f t="shared" si="40"/>
        <v>-277.57319067330826</v>
      </c>
      <c r="BQ95" s="31">
        <f t="shared" si="40"/>
        <v>-343.97196271686471</v>
      </c>
    </row>
    <row r="96" spans="1:69" x14ac:dyDescent="0.15">
      <c r="A96" s="5" t="s">
        <v>89</v>
      </c>
      <c r="B96" s="11" t="s">
        <v>191</v>
      </c>
      <c r="C96" s="16" t="s">
        <v>37</v>
      </c>
      <c r="D96" t="s">
        <v>30</v>
      </c>
      <c r="E96" s="5" t="s">
        <v>147</v>
      </c>
      <c r="F96" s="5" t="s">
        <v>152</v>
      </c>
      <c r="G96" s="22">
        <v>-1700</v>
      </c>
      <c r="H96" s="22">
        <v>-1920</v>
      </c>
      <c r="I96" s="22">
        <v>-2180</v>
      </c>
      <c r="J96" s="22">
        <v>-2550</v>
      </c>
      <c r="K96" s="22">
        <v>-2980</v>
      </c>
      <c r="L96" s="22">
        <v>-3290</v>
      </c>
      <c r="M96" s="22">
        <v>-2940</v>
      </c>
      <c r="N96" s="22">
        <v>-3250</v>
      </c>
      <c r="O96" s="22">
        <v>-4220</v>
      </c>
      <c r="P96" s="22">
        <v>-4710</v>
      </c>
      <c r="Q96" s="22">
        <v>-4250</v>
      </c>
      <c r="R96" s="22">
        <v>-3950</v>
      </c>
      <c r="S96" s="22">
        <v>-3450</v>
      </c>
      <c r="T96" s="22">
        <v>-3700</v>
      </c>
      <c r="U96" s="22">
        <v>-3650</v>
      </c>
      <c r="V96" s="22">
        <v>-3460</v>
      </c>
      <c r="W96" s="22">
        <v>-3330</v>
      </c>
      <c r="X96" s="22">
        <v>-2210</v>
      </c>
      <c r="Y96" s="22">
        <v>-1250</v>
      </c>
      <c r="Z96" s="22">
        <v>-1830</v>
      </c>
      <c r="AA96" s="22">
        <v>-2510</v>
      </c>
      <c r="AB96">
        <f>'Population data'!$D$5</f>
        <v>4957147</v>
      </c>
      <c r="AC96">
        <f>'Population data'!$D$9</f>
        <v>5023203</v>
      </c>
      <c r="AD96">
        <f>'Population data'!$D$13</f>
        <v>5103965</v>
      </c>
      <c r="AE96">
        <f>'Population data'!$D$17</f>
        <v>5199503</v>
      </c>
      <c r="AF96">
        <f>'Population data'!$D$21</f>
        <v>5313285</v>
      </c>
      <c r="AG96">
        <f>'Population data'!$D$25</f>
        <v>5419249</v>
      </c>
      <c r="AH96">
        <f>'Population data'!$D$29</f>
        <v>5495711</v>
      </c>
      <c r="AI96">
        <f>'Population data'!$D$33</f>
        <v>5591818</v>
      </c>
      <c r="AJ96">
        <f>'Population data'!$D$37</f>
        <v>5709586</v>
      </c>
      <c r="AK96">
        <f>'Population data'!$D$41</f>
        <v>5832585</v>
      </c>
      <c r="AL96">
        <f>'Population data'!$D$45</f>
        <v>5957512</v>
      </c>
      <c r="AM96">
        <f>'Population data'!$D$49</f>
        <v>6093049</v>
      </c>
      <c r="AN96">
        <f>'Population data'!$D$53</f>
        <v>6235781</v>
      </c>
      <c r="AO96">
        <f>'Population data'!$D$57</f>
        <v>6358210</v>
      </c>
      <c r="AP96">
        <f>'Population data'!$D$61</f>
        <v>6479695</v>
      </c>
      <c r="AQ96">
        <f>'Population data'!$D$65</f>
        <v>6590050</v>
      </c>
      <c r="AR96">
        <f>'Population data'!$D$69</f>
        <v>6567195</v>
      </c>
      <c r="AS96">
        <f>'Population data'!$D$73</f>
        <v>6555013</v>
      </c>
      <c r="AT96">
        <f>'Population data'!$D$77</f>
        <v>6700395</v>
      </c>
      <c r="AU96">
        <f>'Population data'!$D$81</f>
        <v>6881068</v>
      </c>
      <c r="AV96">
        <f>'Population data'!$D$85</f>
        <v>7006385</v>
      </c>
      <c r="AW96" s="31">
        <f t="shared" si="21"/>
        <v>-342.93919466176817</v>
      </c>
      <c r="AX96" s="31">
        <f t="shared" si="22"/>
        <v>-382.2262409064495</v>
      </c>
      <c r="AY96" s="31">
        <f t="shared" si="23"/>
        <v>-427.11891637187949</v>
      </c>
      <c r="AZ96" s="31">
        <f t="shared" si="24"/>
        <v>-490.43148931734441</v>
      </c>
      <c r="BA96" s="31">
        <f t="shared" si="25"/>
        <v>-560.85830140863891</v>
      </c>
      <c r="BB96" s="31">
        <f t="shared" si="26"/>
        <v>-607.09518975784283</v>
      </c>
      <c r="BC96" s="31">
        <f t="shared" si="27"/>
        <v>-534.96262812946304</v>
      </c>
      <c r="BD96" s="31">
        <f t="shared" si="28"/>
        <v>-581.20632681535767</v>
      </c>
      <c r="BE96" s="31">
        <f t="shared" si="29"/>
        <v>-739.10787927530998</v>
      </c>
      <c r="BF96" s="31">
        <f t="shared" si="30"/>
        <v>-807.53216626932999</v>
      </c>
      <c r="BG96" s="31">
        <f t="shared" si="31"/>
        <v>-713.38505067215976</v>
      </c>
      <c r="BH96" s="31">
        <f t="shared" si="32"/>
        <v>-648.27970364262626</v>
      </c>
      <c r="BI96" s="31">
        <f t="shared" si="33"/>
        <v>-553.25868564017878</v>
      </c>
      <c r="BJ96" s="31">
        <f t="shared" si="34"/>
        <v>-581.92478700766401</v>
      </c>
      <c r="BK96" s="31">
        <f t="shared" si="35"/>
        <v>-563.29811819846464</v>
      </c>
      <c r="BL96" s="31">
        <f t="shared" si="36"/>
        <v>-525.03395270142107</v>
      </c>
      <c r="BM96" s="31">
        <f t="shared" si="37"/>
        <v>-507.06580206617889</v>
      </c>
      <c r="BN96" s="31">
        <f t="shared" si="38"/>
        <v>-337.14654723034107</v>
      </c>
      <c r="BO96" s="31">
        <f t="shared" si="39"/>
        <v>-186.55616571858823</v>
      </c>
      <c r="BP96" s="31">
        <f t="shared" si="40"/>
        <v>-265.947088446154</v>
      </c>
      <c r="BQ96" s="31">
        <f t="shared" si="40"/>
        <v>-358.24465826528228</v>
      </c>
    </row>
    <row r="97" spans="1:69" x14ac:dyDescent="0.15">
      <c r="A97" s="5" t="s">
        <v>89</v>
      </c>
      <c r="B97" s="11" t="s">
        <v>191</v>
      </c>
      <c r="C97" s="16" t="s">
        <v>37</v>
      </c>
      <c r="D97" t="s">
        <v>31</v>
      </c>
      <c r="E97" s="5" t="s">
        <v>147</v>
      </c>
      <c r="F97" s="5" t="s">
        <v>31</v>
      </c>
      <c r="G97" s="23">
        <v>-480</v>
      </c>
      <c r="H97" s="23">
        <v>-420</v>
      </c>
      <c r="I97" s="23">
        <v>-710</v>
      </c>
      <c r="J97" s="23">
        <v>-1140</v>
      </c>
      <c r="K97" s="23">
        <v>-1490</v>
      </c>
      <c r="L97" s="23">
        <v>-2190</v>
      </c>
      <c r="M97" s="23">
        <v>-2630</v>
      </c>
      <c r="N97" s="23">
        <v>-2720</v>
      </c>
      <c r="O97" s="23">
        <v>-3820</v>
      </c>
      <c r="P97" s="23">
        <v>-5350</v>
      </c>
      <c r="Q97" s="23">
        <v>-5950</v>
      </c>
      <c r="R97" s="23">
        <v>-5990</v>
      </c>
      <c r="S97" s="23">
        <v>-5780</v>
      </c>
      <c r="T97" s="23">
        <v>-5380</v>
      </c>
      <c r="U97" s="23">
        <v>-6310</v>
      </c>
      <c r="V97" s="23">
        <v>-6820</v>
      </c>
      <c r="W97" s="23">
        <v>-2120</v>
      </c>
      <c r="X97" s="23">
        <v>-1070</v>
      </c>
      <c r="Y97" s="23">
        <v>-710</v>
      </c>
      <c r="Z97" s="23">
        <v>-2650</v>
      </c>
      <c r="AA97" s="23">
        <v>-5710</v>
      </c>
      <c r="AB97">
        <f>'Population data'!$D$5</f>
        <v>4957147</v>
      </c>
      <c r="AC97">
        <f>'Population data'!$D$9</f>
        <v>5023203</v>
      </c>
      <c r="AD97">
        <f>'Population data'!$D$13</f>
        <v>5103965</v>
      </c>
      <c r="AE97">
        <f>'Population data'!$D$17</f>
        <v>5199503</v>
      </c>
      <c r="AF97">
        <f>'Population data'!$D$21</f>
        <v>5313285</v>
      </c>
      <c r="AG97">
        <f>'Population data'!$D$25</f>
        <v>5419249</v>
      </c>
      <c r="AH97">
        <f>'Population data'!$D$29</f>
        <v>5495711</v>
      </c>
      <c r="AI97">
        <f>'Population data'!$D$33</f>
        <v>5591818</v>
      </c>
      <c r="AJ97">
        <f>'Population data'!$D$37</f>
        <v>5709586</v>
      </c>
      <c r="AK97">
        <f>'Population data'!$D$41</f>
        <v>5832585</v>
      </c>
      <c r="AL97">
        <f>'Population data'!$D$45</f>
        <v>5957512</v>
      </c>
      <c r="AM97">
        <f>'Population data'!$D$49</f>
        <v>6093049</v>
      </c>
      <c r="AN97">
        <f>'Population data'!$D$53</f>
        <v>6235781</v>
      </c>
      <c r="AO97">
        <f>'Population data'!$D$57</f>
        <v>6358210</v>
      </c>
      <c r="AP97">
        <f>'Population data'!$D$61</f>
        <v>6479695</v>
      </c>
      <c r="AQ97">
        <f>'Population data'!$D$65</f>
        <v>6590050</v>
      </c>
      <c r="AR97">
        <f>'Population data'!$D$69</f>
        <v>6567195</v>
      </c>
      <c r="AS97">
        <f>'Population data'!$D$73</f>
        <v>6555013</v>
      </c>
      <c r="AT97">
        <f>'Population data'!$D$77</f>
        <v>6700395</v>
      </c>
      <c r="AU97">
        <f>'Population data'!$D$81</f>
        <v>6881068</v>
      </c>
      <c r="AV97">
        <f>'Population data'!$D$85</f>
        <v>7006385</v>
      </c>
      <c r="AW97" s="31">
        <f t="shared" si="21"/>
        <v>-96.829890257440411</v>
      </c>
      <c r="AX97" s="31">
        <f t="shared" si="22"/>
        <v>-83.611990198285824</v>
      </c>
      <c r="AY97" s="31">
        <f t="shared" si="23"/>
        <v>-139.10753698350203</v>
      </c>
      <c r="AZ97" s="31">
        <f t="shared" si="24"/>
        <v>-219.25172463598923</v>
      </c>
      <c r="BA97" s="31">
        <f t="shared" si="25"/>
        <v>-280.42915070431945</v>
      </c>
      <c r="BB97" s="31">
        <f t="shared" si="26"/>
        <v>-404.11503512756104</v>
      </c>
      <c r="BC97" s="31">
        <f t="shared" si="27"/>
        <v>-478.55500407499596</v>
      </c>
      <c r="BD97" s="31">
        <f t="shared" si="28"/>
        <v>-486.42498736546861</v>
      </c>
      <c r="BE97" s="31">
        <f t="shared" si="29"/>
        <v>-669.05026038665494</v>
      </c>
      <c r="BF97" s="31">
        <f t="shared" si="30"/>
        <v>-917.26052856495016</v>
      </c>
      <c r="BG97" s="31">
        <f t="shared" si="31"/>
        <v>-998.73907094102367</v>
      </c>
      <c r="BH97" s="31">
        <f t="shared" si="32"/>
        <v>-983.0874493213496</v>
      </c>
      <c r="BI97" s="31">
        <f t="shared" si="33"/>
        <v>-926.90875449282134</v>
      </c>
      <c r="BJ97" s="31">
        <f t="shared" si="34"/>
        <v>-846.15009570303596</v>
      </c>
      <c r="BK97" s="31">
        <f t="shared" si="35"/>
        <v>-973.81126735131829</v>
      </c>
      <c r="BL97" s="31">
        <f t="shared" si="36"/>
        <v>-1034.8935137062692</v>
      </c>
      <c r="BM97" s="31">
        <f t="shared" si="37"/>
        <v>-322.81666678087066</v>
      </c>
      <c r="BN97" s="31">
        <f t="shared" si="38"/>
        <v>-163.23384865903392</v>
      </c>
      <c r="BO97" s="31">
        <f t="shared" si="39"/>
        <v>-105.96390212815813</v>
      </c>
      <c r="BP97" s="31">
        <f t="shared" si="40"/>
        <v>-385.11463627448529</v>
      </c>
      <c r="BQ97" s="31">
        <f t="shared" si="40"/>
        <v>-814.97091581464622</v>
      </c>
    </row>
    <row r="98" spans="1:69" x14ac:dyDescent="0.15">
      <c r="A98" s="5" t="s">
        <v>89</v>
      </c>
      <c r="B98" s="11" t="s">
        <v>191</v>
      </c>
      <c r="C98" s="16" t="s">
        <v>37</v>
      </c>
      <c r="D98" t="s">
        <v>32</v>
      </c>
      <c r="E98" s="5" t="s">
        <v>147</v>
      </c>
      <c r="F98" s="5" t="s">
        <v>156</v>
      </c>
      <c r="G98" s="22">
        <v>-2710</v>
      </c>
      <c r="H98" s="22">
        <v>-2570</v>
      </c>
      <c r="I98" s="22">
        <v>-2270</v>
      </c>
      <c r="J98" s="22">
        <v>-3700</v>
      </c>
      <c r="K98" s="22">
        <v>-3770</v>
      </c>
      <c r="L98" s="22">
        <v>-3210</v>
      </c>
      <c r="M98" s="22">
        <v>-3590</v>
      </c>
      <c r="N98" s="22">
        <v>-2890</v>
      </c>
      <c r="O98" s="22">
        <v>-3290</v>
      </c>
      <c r="P98" s="22">
        <v>-3100</v>
      </c>
      <c r="Q98" s="22">
        <v>-3220</v>
      </c>
      <c r="R98" s="22">
        <v>-4610</v>
      </c>
      <c r="S98" s="22">
        <v>-4680</v>
      </c>
      <c r="T98" s="22">
        <v>-5660</v>
      </c>
      <c r="U98" s="22">
        <v>-7560</v>
      </c>
      <c r="V98" s="22">
        <v>-4850</v>
      </c>
      <c r="W98" s="22">
        <v>-4910</v>
      </c>
      <c r="X98" s="22">
        <v>-5360</v>
      </c>
      <c r="Y98" s="22">
        <v>-5350</v>
      </c>
      <c r="Z98" s="22">
        <v>-4860</v>
      </c>
      <c r="AA98" s="22">
        <v>-5110</v>
      </c>
      <c r="AB98">
        <f>'Population data'!$D$5</f>
        <v>4957147</v>
      </c>
      <c r="AC98">
        <f>'Population data'!$D$9</f>
        <v>5023203</v>
      </c>
      <c r="AD98">
        <f>'Population data'!$D$13</f>
        <v>5103965</v>
      </c>
      <c r="AE98">
        <f>'Population data'!$D$17</f>
        <v>5199503</v>
      </c>
      <c r="AF98">
        <f>'Population data'!$D$21</f>
        <v>5313285</v>
      </c>
      <c r="AG98">
        <f>'Population data'!$D$25</f>
        <v>5419249</v>
      </c>
      <c r="AH98">
        <f>'Population data'!$D$29</f>
        <v>5495711</v>
      </c>
      <c r="AI98">
        <f>'Population data'!$D$33</f>
        <v>5591818</v>
      </c>
      <c r="AJ98">
        <f>'Population data'!$D$37</f>
        <v>5709586</v>
      </c>
      <c r="AK98">
        <f>'Population data'!$D$41</f>
        <v>5832585</v>
      </c>
      <c r="AL98">
        <f>'Population data'!$D$45</f>
        <v>5957512</v>
      </c>
      <c r="AM98">
        <f>'Population data'!$D$49</f>
        <v>6093049</v>
      </c>
      <c r="AN98">
        <f>'Population data'!$D$53</f>
        <v>6235781</v>
      </c>
      <c r="AO98">
        <f>'Population data'!$D$57</f>
        <v>6358210</v>
      </c>
      <c r="AP98">
        <f>'Population data'!$D$61</f>
        <v>6479695</v>
      </c>
      <c r="AQ98">
        <f>'Population data'!$D$65</f>
        <v>6590050</v>
      </c>
      <c r="AR98">
        <f>'Population data'!$D$69</f>
        <v>6567195</v>
      </c>
      <c r="AS98">
        <f>'Population data'!$D$73</f>
        <v>6555013</v>
      </c>
      <c r="AT98">
        <f>'Population data'!$D$77</f>
        <v>6700395</v>
      </c>
      <c r="AU98">
        <f>'Population data'!$D$81</f>
        <v>6881068</v>
      </c>
      <c r="AV98">
        <f>'Population data'!$D$85</f>
        <v>7006385</v>
      </c>
      <c r="AW98" s="31">
        <f t="shared" si="21"/>
        <v>-546.68542207846565</v>
      </c>
      <c r="AX98" s="31">
        <f t="shared" si="22"/>
        <v>-511.62574954665382</v>
      </c>
      <c r="AY98" s="31">
        <f t="shared" si="23"/>
        <v>-444.75226613035164</v>
      </c>
      <c r="AZ98" s="31">
        <f t="shared" si="24"/>
        <v>-711.60647469575451</v>
      </c>
      <c r="BA98" s="31">
        <f t="shared" si="25"/>
        <v>-709.54221352703655</v>
      </c>
      <c r="BB98" s="31">
        <f t="shared" si="26"/>
        <v>-592.33299669382234</v>
      </c>
      <c r="BC98" s="31">
        <f t="shared" si="27"/>
        <v>-653.23667856624911</v>
      </c>
      <c r="BD98" s="31">
        <f t="shared" si="28"/>
        <v>-516.82654907581036</v>
      </c>
      <c r="BE98" s="31">
        <f t="shared" si="29"/>
        <v>-576.22391535918712</v>
      </c>
      <c r="BF98" s="31">
        <f t="shared" si="30"/>
        <v>-531.49675486941032</v>
      </c>
      <c r="BG98" s="31">
        <f t="shared" si="31"/>
        <v>-540.49408545043627</v>
      </c>
      <c r="BH98" s="31">
        <f t="shared" si="32"/>
        <v>-756.59985665633087</v>
      </c>
      <c r="BI98" s="31">
        <f t="shared" si="33"/>
        <v>-750.50743443363388</v>
      </c>
      <c r="BJ98" s="31">
        <f t="shared" si="34"/>
        <v>-890.18764715226462</v>
      </c>
      <c r="BK98" s="31">
        <f t="shared" si="35"/>
        <v>-1166.7215818028471</v>
      </c>
      <c r="BL98" s="31">
        <f t="shared" si="36"/>
        <v>-735.95799728378381</v>
      </c>
      <c r="BM98" s="31">
        <f t="shared" si="37"/>
        <v>-747.6555820255071</v>
      </c>
      <c r="BN98" s="31">
        <f t="shared" si="38"/>
        <v>-817.69479328263731</v>
      </c>
      <c r="BO98" s="31">
        <f t="shared" si="39"/>
        <v>-798.46038927555765</v>
      </c>
      <c r="BP98" s="31">
        <f t="shared" si="40"/>
        <v>-706.28571029962211</v>
      </c>
      <c r="BQ98" s="31">
        <f t="shared" si="40"/>
        <v>-729.33474252414044</v>
      </c>
    </row>
    <row r="99" spans="1:69" x14ac:dyDescent="0.15">
      <c r="A99" s="5" t="s">
        <v>89</v>
      </c>
      <c r="B99" s="11" t="s">
        <v>191</v>
      </c>
      <c r="C99" s="16" t="s">
        <v>37</v>
      </c>
      <c r="D99" t="s">
        <v>33</v>
      </c>
      <c r="E99" s="5" t="s">
        <v>147</v>
      </c>
      <c r="F99" s="5" t="s">
        <v>154</v>
      </c>
      <c r="G99" s="22">
        <v>-2870</v>
      </c>
      <c r="H99" s="22">
        <v>-2660</v>
      </c>
      <c r="I99" s="22">
        <v>-2520</v>
      </c>
      <c r="J99" s="22">
        <v>-2520</v>
      </c>
      <c r="K99" s="22">
        <v>-3380</v>
      </c>
      <c r="L99" s="22">
        <v>-4640</v>
      </c>
      <c r="M99" s="22">
        <v>-5090</v>
      </c>
      <c r="N99" s="22">
        <v>-5570</v>
      </c>
      <c r="O99" s="22">
        <v>-6110</v>
      </c>
      <c r="P99" s="22">
        <v>-6830</v>
      </c>
      <c r="Q99" s="22">
        <v>-5910</v>
      </c>
      <c r="R99" s="22">
        <v>-6050</v>
      </c>
      <c r="S99" s="22">
        <v>-7060</v>
      </c>
      <c r="T99" s="22">
        <v>-9210</v>
      </c>
      <c r="U99" s="22">
        <v>-10560</v>
      </c>
      <c r="V99" s="22">
        <v>-13270</v>
      </c>
      <c r="W99" s="22">
        <v>-19560</v>
      </c>
      <c r="X99" s="22">
        <v>-13510</v>
      </c>
      <c r="Y99" s="22">
        <v>-9060</v>
      </c>
      <c r="Z99" s="22">
        <v>-12370</v>
      </c>
      <c r="AA99" s="22">
        <v>-13630</v>
      </c>
      <c r="AB99">
        <f>'Population data'!$D$5</f>
        <v>4957147</v>
      </c>
      <c r="AC99">
        <f>'Population data'!$D$9</f>
        <v>5023203</v>
      </c>
      <c r="AD99">
        <f>'Population data'!$D$13</f>
        <v>5103965</v>
      </c>
      <c r="AE99">
        <f>'Population data'!$D$17</f>
        <v>5199503</v>
      </c>
      <c r="AF99">
        <f>'Population data'!$D$21</f>
        <v>5313285</v>
      </c>
      <c r="AG99">
        <f>'Population data'!$D$25</f>
        <v>5419249</v>
      </c>
      <c r="AH99">
        <f>'Population data'!$D$29</f>
        <v>5495711</v>
      </c>
      <c r="AI99">
        <f>'Population data'!$D$33</f>
        <v>5591818</v>
      </c>
      <c r="AJ99">
        <f>'Population data'!$D$37</f>
        <v>5709586</v>
      </c>
      <c r="AK99">
        <f>'Population data'!$D$41</f>
        <v>5832585</v>
      </c>
      <c r="AL99">
        <f>'Population data'!$D$45</f>
        <v>5957512</v>
      </c>
      <c r="AM99">
        <f>'Population data'!$D$49</f>
        <v>6093049</v>
      </c>
      <c r="AN99">
        <f>'Population data'!$D$53</f>
        <v>6235781</v>
      </c>
      <c r="AO99">
        <f>'Population data'!$D$57</f>
        <v>6358210</v>
      </c>
      <c r="AP99">
        <f>'Population data'!$D$61</f>
        <v>6479695</v>
      </c>
      <c r="AQ99">
        <f>'Population data'!$D$65</f>
        <v>6590050</v>
      </c>
      <c r="AR99">
        <f>'Population data'!$D$69</f>
        <v>6567195</v>
      </c>
      <c r="AS99">
        <f>'Population data'!$D$73</f>
        <v>6555013</v>
      </c>
      <c r="AT99">
        <f>'Population data'!$D$77</f>
        <v>6700395</v>
      </c>
      <c r="AU99">
        <f>'Population data'!$D$81</f>
        <v>6881068</v>
      </c>
      <c r="AV99">
        <f>'Population data'!$D$85</f>
        <v>7006385</v>
      </c>
      <c r="AW99" s="31">
        <f t="shared" si="21"/>
        <v>-578.96205216427927</v>
      </c>
      <c r="AX99" s="31">
        <f t="shared" si="22"/>
        <v>-529.54260458914359</v>
      </c>
      <c r="AY99" s="31">
        <f t="shared" si="23"/>
        <v>-493.73379323721855</v>
      </c>
      <c r="AZ99" s="31">
        <f t="shared" si="24"/>
        <v>-484.66170709008145</v>
      </c>
      <c r="BA99" s="31">
        <f t="shared" si="25"/>
        <v>-636.14129488630851</v>
      </c>
      <c r="BB99" s="31">
        <f t="shared" si="26"/>
        <v>-856.20719771318875</v>
      </c>
      <c r="BC99" s="31">
        <f t="shared" si="27"/>
        <v>-926.17679495883237</v>
      </c>
      <c r="BD99" s="31">
        <f t="shared" si="28"/>
        <v>-996.09822780355159</v>
      </c>
      <c r="BE99" s="31">
        <f t="shared" si="29"/>
        <v>-1070.1301285242048</v>
      </c>
      <c r="BF99" s="31">
        <f t="shared" si="30"/>
        <v>-1171.0073663735718</v>
      </c>
      <c r="BG99" s="31">
        <f t="shared" si="31"/>
        <v>-992.02485869940347</v>
      </c>
      <c r="BH99" s="31">
        <f t="shared" si="32"/>
        <v>-992.9347359589591</v>
      </c>
      <c r="BI99" s="31">
        <f t="shared" si="33"/>
        <v>-1132.1757451071485</v>
      </c>
      <c r="BJ99" s="31">
        <f t="shared" si="34"/>
        <v>-1448.5208887406991</v>
      </c>
      <c r="BK99" s="31">
        <f t="shared" si="35"/>
        <v>-1629.7063364865166</v>
      </c>
      <c r="BL99" s="31">
        <f t="shared" si="36"/>
        <v>-2013.6417781352191</v>
      </c>
      <c r="BM99" s="31">
        <f t="shared" si="37"/>
        <v>-2978.4405670914293</v>
      </c>
      <c r="BN99" s="31">
        <f t="shared" si="38"/>
        <v>-2061.0180330687372</v>
      </c>
      <c r="BO99" s="31">
        <f t="shared" si="39"/>
        <v>-1352.1590891283274</v>
      </c>
      <c r="BP99" s="31">
        <f t="shared" si="40"/>
        <v>-1797.6860568737295</v>
      </c>
      <c r="BQ99" s="31">
        <f t="shared" si="40"/>
        <v>-1945.3684032493218</v>
      </c>
    </row>
    <row r="100" spans="1:69" x14ac:dyDescent="0.15">
      <c r="A100" s="5" t="s">
        <v>89</v>
      </c>
      <c r="B100" s="11" t="s">
        <v>191</v>
      </c>
      <c r="C100" s="4" t="s">
        <v>34</v>
      </c>
      <c r="D100" s="4" t="s">
        <v>150</v>
      </c>
      <c r="E100" s="4" t="s">
        <v>150</v>
      </c>
      <c r="F100" s="5" t="s">
        <v>150</v>
      </c>
      <c r="G100" s="22">
        <v>-13490</v>
      </c>
      <c r="H100" s="22">
        <v>-14750</v>
      </c>
      <c r="I100" s="22">
        <v>-14490</v>
      </c>
      <c r="J100" s="22">
        <v>-17080</v>
      </c>
      <c r="K100" s="22">
        <v>-20090</v>
      </c>
      <c r="L100" s="22">
        <v>-25150</v>
      </c>
      <c r="M100" s="22">
        <v>-28700</v>
      </c>
      <c r="N100" s="22">
        <v>-27620</v>
      </c>
      <c r="O100" s="22">
        <v>-29650</v>
      </c>
      <c r="P100" s="22">
        <v>-31910</v>
      </c>
      <c r="Q100" s="22">
        <v>-31740</v>
      </c>
      <c r="R100" s="22">
        <v>-33130</v>
      </c>
      <c r="S100" s="22">
        <v>-34580</v>
      </c>
      <c r="T100" s="22">
        <v>-40450</v>
      </c>
      <c r="U100" s="22">
        <v>-48790</v>
      </c>
      <c r="V100" s="22">
        <v>-60180</v>
      </c>
      <c r="W100" s="22">
        <v>-54590</v>
      </c>
      <c r="X100" s="22">
        <v>-30410</v>
      </c>
      <c r="Y100" s="22">
        <v>-20900</v>
      </c>
      <c r="Z100" s="22">
        <v>-31290</v>
      </c>
      <c r="AA100" s="22">
        <v>-41340</v>
      </c>
      <c r="AB100">
        <f>'Population data'!$D$5</f>
        <v>4957147</v>
      </c>
      <c r="AC100">
        <f>'Population data'!$D$9</f>
        <v>5023203</v>
      </c>
      <c r="AD100">
        <f>'Population data'!$D$13</f>
        <v>5103965</v>
      </c>
      <c r="AE100">
        <f>'Population data'!$D$17</f>
        <v>5199503</v>
      </c>
      <c r="AF100">
        <f>'Population data'!$D$21</f>
        <v>5313285</v>
      </c>
      <c r="AG100">
        <f>'Population data'!$D$25</f>
        <v>5419249</v>
      </c>
      <c r="AH100">
        <f>'Population data'!$D$29</f>
        <v>5495711</v>
      </c>
      <c r="AI100">
        <f>'Population data'!$D$33</f>
        <v>5591818</v>
      </c>
      <c r="AJ100">
        <f>'Population data'!$D$37</f>
        <v>5709586</v>
      </c>
      <c r="AK100">
        <f>'Population data'!$D$41</f>
        <v>5832585</v>
      </c>
      <c r="AL100">
        <f>'Population data'!$D$45</f>
        <v>5957512</v>
      </c>
      <c r="AM100">
        <f>'Population data'!$D$49</f>
        <v>6093049</v>
      </c>
      <c r="AN100">
        <f>'Population data'!$D$53</f>
        <v>6235781</v>
      </c>
      <c r="AO100">
        <f>'Population data'!$D$57</f>
        <v>6358210</v>
      </c>
      <c r="AP100">
        <f>'Population data'!$D$61</f>
        <v>6479695</v>
      </c>
      <c r="AQ100">
        <f>'Population data'!$D$65</f>
        <v>6590050</v>
      </c>
      <c r="AR100">
        <f>'Population data'!$D$69</f>
        <v>6567195</v>
      </c>
      <c r="AS100">
        <f>'Population data'!$D$73</f>
        <v>6555013</v>
      </c>
      <c r="AT100">
        <f>'Population data'!$D$77</f>
        <v>6700395</v>
      </c>
      <c r="AU100">
        <f>'Population data'!$D$81</f>
        <v>6881068</v>
      </c>
      <c r="AV100">
        <f>'Population data'!$D$85</f>
        <v>7006385</v>
      </c>
      <c r="AW100" s="31">
        <f t="shared" si="21"/>
        <v>-2721.3233741101485</v>
      </c>
      <c r="AX100" s="31">
        <f t="shared" si="22"/>
        <v>-2936.3734652969429</v>
      </c>
      <c r="AY100" s="31">
        <f t="shared" si="23"/>
        <v>-2838.9693111140064</v>
      </c>
      <c r="AZ100" s="31">
        <f t="shared" si="24"/>
        <v>-3284.9293480549968</v>
      </c>
      <c r="BA100" s="31">
        <f t="shared" si="25"/>
        <v>-3781.0883474159582</v>
      </c>
      <c r="BB100" s="31">
        <f t="shared" si="26"/>
        <v>-4640.8644445014434</v>
      </c>
      <c r="BC100" s="31">
        <f t="shared" si="27"/>
        <v>-5222.2542269780924</v>
      </c>
      <c r="BD100" s="31">
        <f t="shared" si="28"/>
        <v>-4939.3596143508248</v>
      </c>
      <c r="BE100" s="31">
        <f t="shared" si="29"/>
        <v>-5193.0210001215501</v>
      </c>
      <c r="BF100" s="31">
        <f t="shared" si="30"/>
        <v>-5470.9875638331887</v>
      </c>
      <c r="BG100" s="31">
        <f t="shared" si="31"/>
        <v>-5327.72741372573</v>
      </c>
      <c r="BH100" s="31">
        <f t="shared" si="32"/>
        <v>-5437.343438400052</v>
      </c>
      <c r="BI100" s="31">
        <f t="shared" si="33"/>
        <v>-5545.4160433151837</v>
      </c>
      <c r="BJ100" s="31">
        <f t="shared" si="34"/>
        <v>-6361.8534147189221</v>
      </c>
      <c r="BK100" s="31">
        <f t="shared" si="35"/>
        <v>-7529.6753936720788</v>
      </c>
      <c r="BL100" s="31">
        <f t="shared" si="36"/>
        <v>-9131.9489229975497</v>
      </c>
      <c r="BM100" s="31">
        <f t="shared" si="37"/>
        <v>-8312.52916960742</v>
      </c>
      <c r="BN100" s="31">
        <f t="shared" si="38"/>
        <v>-4639.1975118889923</v>
      </c>
      <c r="BO100" s="31">
        <f t="shared" si="39"/>
        <v>-3119.2190908147954</v>
      </c>
      <c r="BP100" s="31">
        <f t="shared" si="40"/>
        <v>-4547.2592335957152</v>
      </c>
      <c r="BQ100" s="31">
        <f t="shared" si="40"/>
        <v>-5900.3323397158456</v>
      </c>
    </row>
    <row r="101" spans="1:69" x14ac:dyDescent="0.15">
      <c r="A101" s="5" t="s">
        <v>89</v>
      </c>
      <c r="B101" s="11" t="s">
        <v>191</v>
      </c>
      <c r="C101" s="5" t="s">
        <v>55</v>
      </c>
      <c r="D101" s="5" t="s">
        <v>55</v>
      </c>
      <c r="E101" s="5" t="s">
        <v>148</v>
      </c>
      <c r="F101" s="5" t="s">
        <v>148</v>
      </c>
      <c r="G101" s="22">
        <v>-3070</v>
      </c>
      <c r="H101" s="22">
        <v>-2880</v>
      </c>
      <c r="I101" s="22">
        <v>-2860</v>
      </c>
      <c r="J101" s="22">
        <v>-2900</v>
      </c>
      <c r="K101" s="22">
        <v>-3010</v>
      </c>
      <c r="L101" s="22">
        <v>-3110</v>
      </c>
      <c r="M101" s="22">
        <v>-3090</v>
      </c>
      <c r="N101" s="22">
        <v>-2930</v>
      </c>
      <c r="O101" s="22">
        <v>-3760</v>
      </c>
      <c r="P101" s="22">
        <v>-4660</v>
      </c>
      <c r="Q101" s="22">
        <v>-5050</v>
      </c>
      <c r="R101" s="22">
        <v>-5110</v>
      </c>
      <c r="S101" s="22">
        <v>-5120</v>
      </c>
      <c r="T101" s="22">
        <v>-4810</v>
      </c>
      <c r="U101" s="22">
        <v>-4930</v>
      </c>
      <c r="V101" s="22">
        <v>-4900</v>
      </c>
      <c r="W101" s="22">
        <v>-5380</v>
      </c>
      <c r="X101" s="22">
        <v>-3650</v>
      </c>
      <c r="Y101" s="22">
        <v>-3710</v>
      </c>
      <c r="Z101" s="22">
        <v>-3160</v>
      </c>
      <c r="AA101" s="22">
        <v>-3420</v>
      </c>
      <c r="AB101">
        <f>'Population data'!$D$5</f>
        <v>4957147</v>
      </c>
      <c r="AC101">
        <f>'Population data'!$D$9</f>
        <v>5023203</v>
      </c>
      <c r="AD101">
        <f>'Population data'!$D$13</f>
        <v>5103965</v>
      </c>
      <c r="AE101">
        <f>'Population data'!$D$17</f>
        <v>5199503</v>
      </c>
      <c r="AF101">
        <f>'Population data'!$D$21</f>
        <v>5313285</v>
      </c>
      <c r="AG101">
        <f>'Population data'!$D$25</f>
        <v>5419249</v>
      </c>
      <c r="AH101">
        <f>'Population data'!$D$29</f>
        <v>5495711</v>
      </c>
      <c r="AI101">
        <f>'Population data'!$D$33</f>
        <v>5591818</v>
      </c>
      <c r="AJ101">
        <f>'Population data'!$D$37</f>
        <v>5709586</v>
      </c>
      <c r="AK101">
        <f>'Population data'!$D$41</f>
        <v>5832585</v>
      </c>
      <c r="AL101">
        <f>'Population data'!$D$45</f>
        <v>5957512</v>
      </c>
      <c r="AM101">
        <f>'Population data'!$D$49</f>
        <v>6093049</v>
      </c>
      <c r="AN101">
        <f>'Population data'!$D$53</f>
        <v>6235781</v>
      </c>
      <c r="AO101">
        <f>'Population data'!$D$57</f>
        <v>6358210</v>
      </c>
      <c r="AP101">
        <f>'Population data'!$D$61</f>
        <v>6479695</v>
      </c>
      <c r="AQ101">
        <f>'Population data'!$D$65</f>
        <v>6590050</v>
      </c>
      <c r="AR101">
        <f>'Population data'!$D$69</f>
        <v>6567195</v>
      </c>
      <c r="AS101">
        <f>'Population data'!$D$73</f>
        <v>6555013</v>
      </c>
      <c r="AT101">
        <f>'Population data'!$D$77</f>
        <v>6700395</v>
      </c>
      <c r="AU101">
        <f>'Population data'!$D$81</f>
        <v>6881068</v>
      </c>
      <c r="AV101">
        <f>'Population data'!$D$85</f>
        <v>7006385</v>
      </c>
      <c r="AW101" s="31">
        <f t="shared" si="21"/>
        <v>-619.30783977154601</v>
      </c>
      <c r="AX101" s="31">
        <f t="shared" si="22"/>
        <v>-573.33936135967429</v>
      </c>
      <c r="AY101" s="31">
        <f t="shared" si="23"/>
        <v>-560.34867010255755</v>
      </c>
      <c r="AZ101" s="31">
        <f t="shared" si="24"/>
        <v>-557.74561530207791</v>
      </c>
      <c r="BA101" s="31">
        <f t="shared" si="25"/>
        <v>-566.50452591946419</v>
      </c>
      <c r="BB101" s="31">
        <f t="shared" si="26"/>
        <v>-573.88025536379678</v>
      </c>
      <c r="BC101" s="31">
        <f t="shared" si="27"/>
        <v>-562.25663976872147</v>
      </c>
      <c r="BD101" s="31">
        <f t="shared" si="28"/>
        <v>-523.97985771353797</v>
      </c>
      <c r="BE101" s="31">
        <f t="shared" si="29"/>
        <v>-658.54161755335679</v>
      </c>
      <c r="BF101" s="31">
        <f t="shared" si="30"/>
        <v>-798.95963796498472</v>
      </c>
      <c r="BG101" s="31">
        <f t="shared" si="31"/>
        <v>-847.66929550456632</v>
      </c>
      <c r="BH101" s="31">
        <f t="shared" si="32"/>
        <v>-838.66057863641015</v>
      </c>
      <c r="BI101" s="31">
        <f t="shared" si="33"/>
        <v>-821.06796245730891</v>
      </c>
      <c r="BJ101" s="31">
        <f t="shared" si="34"/>
        <v>-756.50222310996332</v>
      </c>
      <c r="BK101" s="31">
        <f t="shared" si="35"/>
        <v>-760.83828019683028</v>
      </c>
      <c r="BL101" s="31">
        <f t="shared" si="36"/>
        <v>-743.54519313207027</v>
      </c>
      <c r="BM101" s="31">
        <f t="shared" si="37"/>
        <v>-819.22342796277553</v>
      </c>
      <c r="BN101" s="31">
        <f t="shared" si="38"/>
        <v>-556.82574542567659</v>
      </c>
      <c r="BO101" s="31">
        <f t="shared" si="39"/>
        <v>-553.69869985276989</v>
      </c>
      <c r="BP101" s="31">
        <f t="shared" si="40"/>
        <v>-459.23103797259381</v>
      </c>
      <c r="BQ101" s="31">
        <f t="shared" si="40"/>
        <v>-488.12618775588271</v>
      </c>
    </row>
    <row r="102" spans="1:69" x14ac:dyDescent="0.15">
      <c r="A102" s="5" t="s">
        <v>89</v>
      </c>
      <c r="B102" s="11" t="s">
        <v>191</v>
      </c>
      <c r="C102" s="5" t="s">
        <v>35</v>
      </c>
      <c r="D102" s="5" t="s">
        <v>35</v>
      </c>
      <c r="E102" s="5" t="s">
        <v>149</v>
      </c>
      <c r="F102" s="5" t="s">
        <v>157</v>
      </c>
      <c r="G102" s="23">
        <v>-20880</v>
      </c>
      <c r="H102" s="23">
        <v>-21220</v>
      </c>
      <c r="I102" s="23">
        <v>-22010</v>
      </c>
      <c r="J102" s="23">
        <v>-22900</v>
      </c>
      <c r="K102" s="23">
        <v>-19280</v>
      </c>
      <c r="L102" s="23">
        <v>-19530</v>
      </c>
      <c r="M102" s="23">
        <v>-20750</v>
      </c>
      <c r="N102" s="23">
        <v>-19780</v>
      </c>
      <c r="O102" s="23">
        <v>-20740</v>
      </c>
      <c r="P102" s="23">
        <v>-22350</v>
      </c>
      <c r="Q102" s="23">
        <v>-24110</v>
      </c>
      <c r="R102" s="23">
        <v>-23440</v>
      </c>
      <c r="S102" s="23">
        <v>-22190</v>
      </c>
      <c r="T102" s="23">
        <v>-21810</v>
      </c>
      <c r="U102" s="23">
        <v>-21470</v>
      </c>
      <c r="V102" s="23">
        <v>-15950</v>
      </c>
      <c r="W102" s="23">
        <v>-12320</v>
      </c>
      <c r="X102" s="23">
        <v>-20600</v>
      </c>
      <c r="Y102" s="23">
        <v>-21680</v>
      </c>
      <c r="Z102" s="23">
        <v>-21680</v>
      </c>
      <c r="AA102" s="23">
        <v>-21100</v>
      </c>
      <c r="AB102">
        <f>'Population data'!$D$5</f>
        <v>4957147</v>
      </c>
      <c r="AC102">
        <f>'Population data'!$D$9</f>
        <v>5023203</v>
      </c>
      <c r="AD102">
        <f>'Population data'!$D$13</f>
        <v>5103965</v>
      </c>
      <c r="AE102">
        <f>'Population data'!$D$17</f>
        <v>5199503</v>
      </c>
      <c r="AF102">
        <f>'Population data'!$D$21</f>
        <v>5313285</v>
      </c>
      <c r="AG102">
        <f>'Population data'!$D$25</f>
        <v>5419249</v>
      </c>
      <c r="AH102">
        <f>'Population data'!$D$29</f>
        <v>5495711</v>
      </c>
      <c r="AI102">
        <f>'Population data'!$D$33</f>
        <v>5591818</v>
      </c>
      <c r="AJ102">
        <f>'Population data'!$D$37</f>
        <v>5709586</v>
      </c>
      <c r="AK102">
        <f>'Population data'!$D$41</f>
        <v>5832585</v>
      </c>
      <c r="AL102">
        <f>'Population data'!$D$45</f>
        <v>5957512</v>
      </c>
      <c r="AM102">
        <f>'Population data'!$D$49</f>
        <v>6093049</v>
      </c>
      <c r="AN102">
        <f>'Population data'!$D$53</f>
        <v>6235781</v>
      </c>
      <c r="AO102">
        <f>'Population data'!$D$57</f>
        <v>6358210</v>
      </c>
      <c r="AP102">
        <f>'Population data'!$D$61</f>
        <v>6479695</v>
      </c>
      <c r="AQ102">
        <f>'Population data'!$D$65</f>
        <v>6590050</v>
      </c>
      <c r="AR102">
        <f>'Population data'!$D$69</f>
        <v>6567195</v>
      </c>
      <c r="AS102">
        <f>'Population data'!$D$73</f>
        <v>6555013</v>
      </c>
      <c r="AT102">
        <f>'Population data'!$D$77</f>
        <v>6700395</v>
      </c>
      <c r="AU102">
        <f>'Population data'!$D$81</f>
        <v>6881068</v>
      </c>
      <c r="AV102">
        <f>'Population data'!$D$85</f>
        <v>7006385</v>
      </c>
      <c r="AW102" s="31">
        <f t="shared" si="21"/>
        <v>-4212.1002261986587</v>
      </c>
      <c r="AX102" s="31">
        <f t="shared" si="22"/>
        <v>-4224.3962666848229</v>
      </c>
      <c r="AY102" s="31">
        <f t="shared" si="23"/>
        <v>-4312.3336464885633</v>
      </c>
      <c r="AZ102" s="31">
        <f t="shared" si="24"/>
        <v>-4404.2671001439949</v>
      </c>
      <c r="BA102" s="31">
        <f t="shared" si="25"/>
        <v>-3628.6402856236773</v>
      </c>
      <c r="BB102" s="31">
        <f t="shared" si="26"/>
        <v>-3603.8203817540034</v>
      </c>
      <c r="BC102" s="31">
        <f t="shared" si="27"/>
        <v>-3775.6716100974013</v>
      </c>
      <c r="BD102" s="31">
        <f t="shared" si="28"/>
        <v>-3537.3111213562388</v>
      </c>
      <c r="BE102" s="31">
        <f t="shared" si="29"/>
        <v>-3632.4875393767607</v>
      </c>
      <c r="BF102" s="31">
        <f t="shared" si="30"/>
        <v>-3831.9201520423621</v>
      </c>
      <c r="BG102" s="31">
        <f t="shared" si="31"/>
        <v>-4046.991428636652</v>
      </c>
      <c r="BH102" s="31">
        <f t="shared" si="32"/>
        <v>-3847.0066464261163</v>
      </c>
      <c r="BI102" s="31">
        <f t="shared" si="33"/>
        <v>-3558.4957201030634</v>
      </c>
      <c r="BJ102" s="31">
        <f t="shared" si="34"/>
        <v>-3430.2107039559878</v>
      </c>
      <c r="BK102" s="31">
        <f t="shared" si="35"/>
        <v>-3313.4275610194618</v>
      </c>
      <c r="BL102" s="31">
        <f t="shared" si="36"/>
        <v>-2420.3154756033719</v>
      </c>
      <c r="BM102" s="31">
        <f t="shared" si="37"/>
        <v>-1875.9911956322296</v>
      </c>
      <c r="BN102" s="31">
        <f t="shared" si="38"/>
        <v>-3142.6329741832701</v>
      </c>
      <c r="BO102" s="31">
        <f t="shared" si="39"/>
        <v>-3235.6301382231945</v>
      </c>
      <c r="BP102" s="31">
        <f t="shared" si="40"/>
        <v>-3150.673703558808</v>
      </c>
      <c r="BQ102" s="31">
        <f t="shared" si="40"/>
        <v>-3011.5387607161183</v>
      </c>
    </row>
    <row r="103" spans="1:69" x14ac:dyDescent="0.15">
      <c r="A103" s="5" t="s">
        <v>89</v>
      </c>
      <c r="B103" s="11" t="s">
        <v>191</v>
      </c>
      <c r="C103" s="4" t="s">
        <v>54</v>
      </c>
      <c r="D103" s="4" t="s">
        <v>83</v>
      </c>
      <c r="E103" s="4" t="s">
        <v>83</v>
      </c>
      <c r="F103" s="4" t="s">
        <v>83</v>
      </c>
      <c r="G103" s="22">
        <v>-43610</v>
      </c>
      <c r="H103" s="22">
        <v>-44870</v>
      </c>
      <c r="I103" s="22">
        <v>-46060</v>
      </c>
      <c r="J103" s="22">
        <v>-49880</v>
      </c>
      <c r="K103" s="22">
        <v>-49030</v>
      </c>
      <c r="L103" s="22">
        <v>-55450</v>
      </c>
      <c r="M103" s="22">
        <v>-60270</v>
      </c>
      <c r="N103" s="22">
        <v>-56100</v>
      </c>
      <c r="O103" s="22">
        <v>-60210</v>
      </c>
      <c r="P103" s="22">
        <v>-65350</v>
      </c>
      <c r="Q103" s="22">
        <v>-67480</v>
      </c>
      <c r="R103" s="22">
        <v>-68000</v>
      </c>
      <c r="S103" s="22">
        <v>-68380</v>
      </c>
      <c r="T103" s="22">
        <v>-74200</v>
      </c>
      <c r="U103" s="22">
        <v>-82840</v>
      </c>
      <c r="V103" s="22">
        <v>-90070</v>
      </c>
      <c r="W103" s="22">
        <v>-80130</v>
      </c>
      <c r="X103" s="22">
        <v>-62040</v>
      </c>
      <c r="Y103" s="22">
        <v>-52150</v>
      </c>
      <c r="Z103" s="22">
        <v>-61510</v>
      </c>
      <c r="AA103" s="22">
        <v>-71300</v>
      </c>
      <c r="AB103">
        <f>'Population data'!$D$5</f>
        <v>4957147</v>
      </c>
      <c r="AC103">
        <f>'Population data'!$D$9</f>
        <v>5023203</v>
      </c>
      <c r="AD103">
        <f>'Population data'!$D$13</f>
        <v>5103965</v>
      </c>
      <c r="AE103">
        <f>'Population data'!$D$17</f>
        <v>5199503</v>
      </c>
      <c r="AF103">
        <f>'Population data'!$D$21</f>
        <v>5313285</v>
      </c>
      <c r="AG103">
        <f>'Population data'!$D$25</f>
        <v>5419249</v>
      </c>
      <c r="AH103">
        <f>'Population data'!$D$29</f>
        <v>5495711</v>
      </c>
      <c r="AI103">
        <f>'Population data'!$D$33</f>
        <v>5591818</v>
      </c>
      <c r="AJ103">
        <f>'Population data'!$D$37</f>
        <v>5709586</v>
      </c>
      <c r="AK103">
        <f>'Population data'!$D$41</f>
        <v>5832585</v>
      </c>
      <c r="AL103">
        <f>'Population data'!$D$45</f>
        <v>5957512</v>
      </c>
      <c r="AM103">
        <f>'Population data'!$D$49</f>
        <v>6093049</v>
      </c>
      <c r="AN103">
        <f>'Population data'!$D$53</f>
        <v>6235781</v>
      </c>
      <c r="AO103">
        <f>'Population data'!$D$57</f>
        <v>6358210</v>
      </c>
      <c r="AP103">
        <f>'Population data'!$D$61</f>
        <v>6479695</v>
      </c>
      <c r="AQ103">
        <f>'Population data'!$D$65</f>
        <v>6590050</v>
      </c>
      <c r="AR103">
        <f>'Population data'!$D$69</f>
        <v>6567195</v>
      </c>
      <c r="AS103">
        <f>'Population data'!$D$73</f>
        <v>6555013</v>
      </c>
      <c r="AT103">
        <f>'Population data'!$D$77</f>
        <v>6700395</v>
      </c>
      <c r="AU103">
        <f>'Population data'!$D$81</f>
        <v>6881068</v>
      </c>
      <c r="AV103">
        <f>'Population data'!$D$85</f>
        <v>7006385</v>
      </c>
      <c r="AW103" s="31">
        <f t="shared" si="21"/>
        <v>-8797.3989877645345</v>
      </c>
      <c r="AX103" s="31">
        <f t="shared" si="22"/>
        <v>-8932.5476195168703</v>
      </c>
      <c r="AY103" s="31">
        <f t="shared" si="23"/>
        <v>-9024.3565541691605</v>
      </c>
      <c r="AZ103" s="31">
        <f t="shared" si="24"/>
        <v>-9593.2245831957407</v>
      </c>
      <c r="BA103" s="31">
        <f t="shared" si="25"/>
        <v>-9227.8129255253571</v>
      </c>
      <c r="BB103" s="31">
        <f t="shared" si="26"/>
        <v>-10232.045067499204</v>
      </c>
      <c r="BC103" s="31">
        <f t="shared" si="27"/>
        <v>-10966.733876653994</v>
      </c>
      <c r="BD103" s="31">
        <f t="shared" si="28"/>
        <v>-10032.515364412789</v>
      </c>
      <c r="BE103" s="31">
        <f t="shared" si="29"/>
        <v>-10545.42308321479</v>
      </c>
      <c r="BF103" s="31">
        <f t="shared" si="30"/>
        <v>-11204.294493779345</v>
      </c>
      <c r="BG103" s="31">
        <f t="shared" si="31"/>
        <v>-11326.876051613493</v>
      </c>
      <c r="BH103" s="31">
        <f t="shared" si="32"/>
        <v>-11160.25818929078</v>
      </c>
      <c r="BI103" s="31">
        <f t="shared" si="33"/>
        <v>-10965.747514224762</v>
      </c>
      <c r="BJ103" s="31">
        <f t="shared" si="34"/>
        <v>-11669.951134045588</v>
      </c>
      <c r="BK103" s="31">
        <f t="shared" si="35"/>
        <v>-12784.552359331727</v>
      </c>
      <c r="BL103" s="31">
        <f t="shared" si="36"/>
        <v>-13667.574601103177</v>
      </c>
      <c r="BM103" s="31">
        <f t="shared" si="37"/>
        <v>-12201.556372241117</v>
      </c>
      <c r="BN103" s="31">
        <f t="shared" si="38"/>
        <v>-9464.5121222490343</v>
      </c>
      <c r="BO103" s="31">
        <f t="shared" si="39"/>
        <v>-7783.1232337795009</v>
      </c>
      <c r="BP103" s="31">
        <f t="shared" si="40"/>
        <v>-8939.0193499032412</v>
      </c>
      <c r="BQ103" s="31">
        <f t="shared" si="40"/>
        <v>-10176.431926021764</v>
      </c>
    </row>
    <row r="104" spans="1:69" x14ac:dyDescent="0.15">
      <c r="A104" s="5" t="s">
        <v>88</v>
      </c>
      <c r="B104" s="11" t="s">
        <v>190</v>
      </c>
      <c r="C104" s="16" t="s">
        <v>36</v>
      </c>
      <c r="D104" t="s">
        <v>24</v>
      </c>
      <c r="E104" s="5" t="s">
        <v>146</v>
      </c>
      <c r="F104" s="5" t="s">
        <v>24</v>
      </c>
      <c r="G104" s="22">
        <v>3560</v>
      </c>
      <c r="H104" s="22">
        <v>3900</v>
      </c>
      <c r="I104" s="22">
        <v>4340</v>
      </c>
      <c r="J104" s="22">
        <v>4310</v>
      </c>
      <c r="K104" s="22">
        <v>4740</v>
      </c>
      <c r="L104" s="22">
        <v>4840</v>
      </c>
      <c r="M104" s="22">
        <v>4250</v>
      </c>
      <c r="N104" s="22">
        <v>4720</v>
      </c>
      <c r="O104" s="22">
        <v>4610</v>
      </c>
      <c r="P104" s="22">
        <v>4670</v>
      </c>
      <c r="Q104" s="22">
        <v>4180</v>
      </c>
      <c r="R104" s="22">
        <v>4070</v>
      </c>
      <c r="S104" s="22">
        <v>3730</v>
      </c>
      <c r="T104" s="22">
        <v>3200</v>
      </c>
      <c r="U104" s="22">
        <v>3040</v>
      </c>
      <c r="V104" s="22">
        <v>2470</v>
      </c>
      <c r="W104" s="22">
        <v>1740</v>
      </c>
      <c r="X104" s="22">
        <v>3480</v>
      </c>
      <c r="Y104" s="22">
        <v>2780</v>
      </c>
      <c r="Z104" s="22">
        <v>2870</v>
      </c>
      <c r="AA104" s="22">
        <v>3100</v>
      </c>
      <c r="AB104">
        <f>'Population data'!$E$5</f>
        <v>3872351</v>
      </c>
      <c r="AC104">
        <f>'Population data'!$E$9</f>
        <v>3964175</v>
      </c>
      <c r="AD104">
        <f>'Population data'!$E$13</f>
        <v>4055845</v>
      </c>
      <c r="AE104">
        <f>'Population data'!$E$17</f>
        <v>4159990</v>
      </c>
      <c r="AF104">
        <f>'Population data'!$E$21</f>
        <v>4275551</v>
      </c>
      <c r="AG104">
        <f>'Population data'!$E$25</f>
        <v>4367454</v>
      </c>
      <c r="AH104">
        <f>'Population data'!$E$29</f>
        <v>4436882</v>
      </c>
      <c r="AI104">
        <f>'Population data'!$E$33</f>
        <v>4518649</v>
      </c>
      <c r="AJ104">
        <f>'Population data'!$E$37</f>
        <v>4611304</v>
      </c>
      <c r="AK104">
        <f>'Population data'!$E$41</f>
        <v>4685439</v>
      </c>
      <c r="AL104">
        <f>'Population data'!$E$45</f>
        <v>4747263</v>
      </c>
      <c r="AM104">
        <f>'Population data'!$E$49</f>
        <v>4804933</v>
      </c>
      <c r="AN104">
        <f>'Population data'!$E$53</f>
        <v>4882939</v>
      </c>
      <c r="AO104">
        <f>'Population data'!$E$57</f>
        <v>4960965</v>
      </c>
      <c r="AP104">
        <f>'Population data'!$E$61</f>
        <v>5046434</v>
      </c>
      <c r="AQ104">
        <f>'Population data'!$E$65</f>
        <v>5129741</v>
      </c>
      <c r="AR104">
        <f>'Population data'!$E$69</f>
        <v>5184329</v>
      </c>
      <c r="AS104">
        <f>'Population data'!$E$73</f>
        <v>5249672</v>
      </c>
      <c r="AT104">
        <f>'Population data'!$E$77</f>
        <v>5376678</v>
      </c>
      <c r="AU104">
        <f>'Population data'!$E$81</f>
        <v>5516476</v>
      </c>
      <c r="AV104">
        <f>'Population data'!$E$85</f>
        <v>5619157</v>
      </c>
      <c r="AW104" s="31">
        <f t="shared" si="21"/>
        <v>919.33814884032984</v>
      </c>
      <c r="AX104" s="31">
        <f t="shared" si="22"/>
        <v>983.81125959373651</v>
      </c>
      <c r="AY104" s="31">
        <f t="shared" si="23"/>
        <v>1070.0606162217737</v>
      </c>
      <c r="AZ104" s="31">
        <f t="shared" si="24"/>
        <v>1036.0601828369779</v>
      </c>
      <c r="BA104" s="31">
        <f t="shared" si="25"/>
        <v>1108.629039859424</v>
      </c>
      <c r="BB104" s="31">
        <f t="shared" si="26"/>
        <v>1108.1971327001957</v>
      </c>
      <c r="BC104" s="31">
        <f t="shared" si="27"/>
        <v>957.87988051068294</v>
      </c>
      <c r="BD104" s="31">
        <f t="shared" si="28"/>
        <v>1044.5600001239306</v>
      </c>
      <c r="BE104" s="31">
        <f t="shared" si="29"/>
        <v>999.71721664847951</v>
      </c>
      <c r="BF104" s="31">
        <f t="shared" si="30"/>
        <v>996.70489787616486</v>
      </c>
      <c r="BG104" s="31">
        <f t="shared" si="31"/>
        <v>880.50735760795226</v>
      </c>
      <c r="BH104" s="31">
        <f t="shared" si="32"/>
        <v>847.04615027930674</v>
      </c>
      <c r="BI104" s="31">
        <f t="shared" si="33"/>
        <v>763.88420989899737</v>
      </c>
      <c r="BJ104" s="31">
        <f t="shared" si="34"/>
        <v>645.03579444724971</v>
      </c>
      <c r="BK104" s="31">
        <f t="shared" si="35"/>
        <v>602.40557986094734</v>
      </c>
      <c r="BL104" s="31">
        <f t="shared" si="36"/>
        <v>481.50579142299779</v>
      </c>
      <c r="BM104" s="31">
        <f t="shared" si="37"/>
        <v>335.62684775599695</v>
      </c>
      <c r="BN104" s="31">
        <f t="shared" si="38"/>
        <v>662.89855823373341</v>
      </c>
      <c r="BO104" s="31">
        <f t="shared" si="39"/>
        <v>517.0478871898224</v>
      </c>
      <c r="BP104" s="31">
        <f t="shared" si="40"/>
        <v>520.25967302314018</v>
      </c>
      <c r="BQ104" s="31">
        <f t="shared" si="40"/>
        <v>551.6841761139616</v>
      </c>
    </row>
    <row r="105" spans="1:69" x14ac:dyDescent="0.15">
      <c r="A105" s="5" t="s">
        <v>88</v>
      </c>
      <c r="B105" s="11" t="s">
        <v>190</v>
      </c>
      <c r="C105" s="16" t="s">
        <v>36</v>
      </c>
      <c r="D105" t="s">
        <v>25</v>
      </c>
      <c r="E105" s="5" t="s">
        <v>146</v>
      </c>
      <c r="F105" s="5" t="s">
        <v>152</v>
      </c>
      <c r="G105" s="22">
        <v>5150</v>
      </c>
      <c r="H105" s="22">
        <v>6100</v>
      </c>
      <c r="I105" s="22">
        <v>7030</v>
      </c>
      <c r="J105" s="22">
        <v>7970</v>
      </c>
      <c r="K105" s="22">
        <v>7250</v>
      </c>
      <c r="L105" s="22">
        <v>5180</v>
      </c>
      <c r="M105" s="22">
        <v>4420</v>
      </c>
      <c r="N105" s="22">
        <v>5060</v>
      </c>
      <c r="O105" s="22">
        <v>4080</v>
      </c>
      <c r="P105" s="22">
        <v>4030</v>
      </c>
      <c r="Q105" s="22">
        <v>4490</v>
      </c>
      <c r="R105" s="22">
        <v>4380</v>
      </c>
      <c r="S105" s="22">
        <v>4860</v>
      </c>
      <c r="T105" s="22">
        <v>4480</v>
      </c>
      <c r="U105" s="22">
        <v>4170</v>
      </c>
      <c r="V105" s="22">
        <v>3240</v>
      </c>
      <c r="W105" s="22">
        <v>1550</v>
      </c>
      <c r="X105" s="22">
        <v>3340</v>
      </c>
      <c r="Y105" s="22">
        <v>4880</v>
      </c>
      <c r="Z105" s="22">
        <v>5170</v>
      </c>
      <c r="AA105" s="22">
        <v>4820</v>
      </c>
      <c r="AB105">
        <f>'Population data'!$E$5</f>
        <v>3872351</v>
      </c>
      <c r="AC105">
        <f>'Population data'!$E$9</f>
        <v>3964175</v>
      </c>
      <c r="AD105">
        <f>'Population data'!$E$13</f>
        <v>4055845</v>
      </c>
      <c r="AE105">
        <f>'Population data'!$E$17</f>
        <v>4159990</v>
      </c>
      <c r="AF105">
        <f>'Population data'!$E$21</f>
        <v>4275551</v>
      </c>
      <c r="AG105">
        <f>'Population data'!$E$25</f>
        <v>4367454</v>
      </c>
      <c r="AH105">
        <f>'Population data'!$E$29</f>
        <v>4436882</v>
      </c>
      <c r="AI105">
        <f>'Population data'!$E$33</f>
        <v>4518649</v>
      </c>
      <c r="AJ105">
        <f>'Population data'!$E$37</f>
        <v>4611304</v>
      </c>
      <c r="AK105">
        <f>'Population data'!$E$41</f>
        <v>4685439</v>
      </c>
      <c r="AL105">
        <f>'Population data'!$E$45</f>
        <v>4747263</v>
      </c>
      <c r="AM105">
        <f>'Population data'!$E$49</f>
        <v>4804933</v>
      </c>
      <c r="AN105">
        <f>'Population data'!$E$53</f>
        <v>4882939</v>
      </c>
      <c r="AO105">
        <f>'Population data'!$E$57</f>
        <v>4960965</v>
      </c>
      <c r="AP105">
        <f>'Population data'!$E$61</f>
        <v>5046434</v>
      </c>
      <c r="AQ105">
        <f>'Population data'!$E$65</f>
        <v>5129741</v>
      </c>
      <c r="AR105">
        <f>'Population data'!$E$69</f>
        <v>5184329</v>
      </c>
      <c r="AS105">
        <f>'Population data'!$E$73</f>
        <v>5249672</v>
      </c>
      <c r="AT105">
        <f>'Population data'!$E$77</f>
        <v>5376678</v>
      </c>
      <c r="AU105">
        <f>'Population data'!$E$81</f>
        <v>5516476</v>
      </c>
      <c r="AV105">
        <f>'Population data'!$E$85</f>
        <v>5619157</v>
      </c>
      <c r="AW105" s="31">
        <f t="shared" si="21"/>
        <v>1329.9414231819376</v>
      </c>
      <c r="AX105" s="31">
        <f t="shared" si="22"/>
        <v>1538.7817137235363</v>
      </c>
      <c r="AY105" s="31">
        <f t="shared" si="23"/>
        <v>1733.3009520827347</v>
      </c>
      <c r="AZ105" s="31">
        <f t="shared" si="24"/>
        <v>1915.8699900720915</v>
      </c>
      <c r="BA105" s="31">
        <f t="shared" si="25"/>
        <v>1695.6878774221148</v>
      </c>
      <c r="BB105" s="31">
        <f t="shared" si="26"/>
        <v>1186.045691608887</v>
      </c>
      <c r="BC105" s="31">
        <f t="shared" si="27"/>
        <v>996.19507573111025</v>
      </c>
      <c r="BD105" s="31">
        <f t="shared" si="28"/>
        <v>1119.8037289464176</v>
      </c>
      <c r="BE105" s="31">
        <f t="shared" si="29"/>
        <v>884.78226549366514</v>
      </c>
      <c r="BF105" s="31">
        <f t="shared" si="30"/>
        <v>860.11150716080181</v>
      </c>
      <c r="BG105" s="31">
        <f t="shared" si="31"/>
        <v>945.80814250232186</v>
      </c>
      <c r="BH105" s="31">
        <f t="shared" si="32"/>
        <v>911.56317892465927</v>
      </c>
      <c r="BI105" s="31">
        <f t="shared" si="33"/>
        <v>995.30221450646832</v>
      </c>
      <c r="BJ105" s="31">
        <f t="shared" si="34"/>
        <v>903.05011222614962</v>
      </c>
      <c r="BK105" s="31">
        <f t="shared" si="35"/>
        <v>826.32607500662846</v>
      </c>
      <c r="BL105" s="31">
        <f t="shared" si="36"/>
        <v>631.61083571275822</v>
      </c>
      <c r="BM105" s="31">
        <f t="shared" si="37"/>
        <v>298.97793909298582</v>
      </c>
      <c r="BN105" s="31">
        <f t="shared" si="38"/>
        <v>636.23022543122693</v>
      </c>
      <c r="BO105" s="31">
        <f t="shared" si="39"/>
        <v>907.62362931163068</v>
      </c>
      <c r="BP105" s="31">
        <f t="shared" si="40"/>
        <v>937.19251203123156</v>
      </c>
      <c r="BQ105" s="31">
        <f t="shared" si="40"/>
        <v>857.77991253848222</v>
      </c>
    </row>
    <row r="106" spans="1:69" x14ac:dyDescent="0.15">
      <c r="A106" s="5" t="s">
        <v>88</v>
      </c>
      <c r="B106" s="11" t="s">
        <v>190</v>
      </c>
      <c r="C106" s="16" t="s">
        <v>36</v>
      </c>
      <c r="D106" t="s">
        <v>47</v>
      </c>
      <c r="E106" s="5" t="s">
        <v>146</v>
      </c>
      <c r="F106" s="5" t="s">
        <v>153</v>
      </c>
      <c r="G106" s="22">
        <v>1580</v>
      </c>
      <c r="H106" s="22">
        <v>1450</v>
      </c>
      <c r="I106" s="22">
        <v>1460</v>
      </c>
      <c r="J106" s="22">
        <v>1030</v>
      </c>
      <c r="K106" s="22">
        <v>1160</v>
      </c>
      <c r="L106" s="22">
        <v>1300</v>
      </c>
      <c r="M106" s="22">
        <v>1360</v>
      </c>
      <c r="N106" s="22">
        <v>1270</v>
      </c>
      <c r="O106" s="22">
        <v>1090</v>
      </c>
      <c r="P106" s="22">
        <v>2060</v>
      </c>
      <c r="Q106" s="22">
        <v>1380</v>
      </c>
      <c r="R106" s="22">
        <v>1950</v>
      </c>
      <c r="S106" s="22">
        <v>2730</v>
      </c>
      <c r="T106" s="22">
        <v>1880</v>
      </c>
      <c r="U106" s="22">
        <v>2500</v>
      </c>
      <c r="V106" s="22">
        <v>1920</v>
      </c>
      <c r="W106" s="22">
        <v>130</v>
      </c>
      <c r="X106" s="22">
        <v>720</v>
      </c>
      <c r="Y106" s="22">
        <v>1390</v>
      </c>
      <c r="Z106" s="22">
        <v>2760</v>
      </c>
      <c r="AA106" s="22">
        <v>2230</v>
      </c>
      <c r="AB106">
        <f>'Population data'!$E$5</f>
        <v>3872351</v>
      </c>
      <c r="AC106">
        <f>'Population data'!$E$9</f>
        <v>3964175</v>
      </c>
      <c r="AD106">
        <f>'Population data'!$E$13</f>
        <v>4055845</v>
      </c>
      <c r="AE106">
        <f>'Population data'!$E$17</f>
        <v>4159990</v>
      </c>
      <c r="AF106">
        <f>'Population data'!$E$21</f>
        <v>4275551</v>
      </c>
      <c r="AG106">
        <f>'Population data'!$E$25</f>
        <v>4367454</v>
      </c>
      <c r="AH106">
        <f>'Population data'!$E$29</f>
        <v>4436882</v>
      </c>
      <c r="AI106">
        <f>'Population data'!$E$33</f>
        <v>4518649</v>
      </c>
      <c r="AJ106">
        <f>'Population data'!$E$37</f>
        <v>4611304</v>
      </c>
      <c r="AK106">
        <f>'Population data'!$E$41</f>
        <v>4685439</v>
      </c>
      <c r="AL106">
        <f>'Population data'!$E$45</f>
        <v>4747263</v>
      </c>
      <c r="AM106">
        <f>'Population data'!$E$49</f>
        <v>4804933</v>
      </c>
      <c r="AN106">
        <f>'Population data'!$E$53</f>
        <v>4882939</v>
      </c>
      <c r="AO106">
        <f>'Population data'!$E$57</f>
        <v>4960965</v>
      </c>
      <c r="AP106">
        <f>'Population data'!$E$61</f>
        <v>5046434</v>
      </c>
      <c r="AQ106">
        <f>'Population data'!$E$65</f>
        <v>5129741</v>
      </c>
      <c r="AR106">
        <f>'Population data'!$E$69</f>
        <v>5184329</v>
      </c>
      <c r="AS106">
        <f>'Population data'!$E$73</f>
        <v>5249672</v>
      </c>
      <c r="AT106">
        <f>'Population data'!$E$77</f>
        <v>5376678</v>
      </c>
      <c r="AU106">
        <f>'Population data'!$E$81</f>
        <v>5516476</v>
      </c>
      <c r="AV106">
        <f>'Population data'!$E$85</f>
        <v>5619157</v>
      </c>
      <c r="AW106" s="31">
        <f t="shared" si="21"/>
        <v>408.02086381115765</v>
      </c>
      <c r="AX106" s="31">
        <f t="shared" si="22"/>
        <v>365.77598113100453</v>
      </c>
      <c r="AY106" s="31">
        <f t="shared" si="23"/>
        <v>359.97430868290087</v>
      </c>
      <c r="AZ106" s="31">
        <f t="shared" si="24"/>
        <v>247.59674903064669</v>
      </c>
      <c r="BA106" s="31">
        <f t="shared" si="25"/>
        <v>271.31006038753839</v>
      </c>
      <c r="BB106" s="31">
        <f t="shared" si="26"/>
        <v>297.65625465087896</v>
      </c>
      <c r="BC106" s="31">
        <f t="shared" si="27"/>
        <v>306.5215617634185</v>
      </c>
      <c r="BD106" s="31">
        <f t="shared" si="28"/>
        <v>281.05745766046448</v>
      </c>
      <c r="BE106" s="31">
        <f t="shared" si="29"/>
        <v>236.37565426178799</v>
      </c>
      <c r="BF106" s="31">
        <f t="shared" si="30"/>
        <v>439.65997636507484</v>
      </c>
      <c r="BG106" s="31">
        <f t="shared" si="31"/>
        <v>290.69381662654877</v>
      </c>
      <c r="BH106" s="31">
        <f t="shared" si="32"/>
        <v>405.83292212399215</v>
      </c>
      <c r="BI106" s="31">
        <f t="shared" si="33"/>
        <v>559.08951555610258</v>
      </c>
      <c r="BJ106" s="31">
        <f t="shared" si="34"/>
        <v>378.95852923775919</v>
      </c>
      <c r="BK106" s="31">
        <f t="shared" si="35"/>
        <v>495.3993255435422</v>
      </c>
      <c r="BL106" s="31">
        <f t="shared" si="36"/>
        <v>374.28790264459747</v>
      </c>
      <c r="BM106" s="31">
        <f t="shared" si="37"/>
        <v>25.075569085218167</v>
      </c>
      <c r="BN106" s="31">
        <f t="shared" si="38"/>
        <v>137.1514258414621</v>
      </c>
      <c r="BO106" s="31">
        <f t="shared" si="39"/>
        <v>258.5239435949112</v>
      </c>
      <c r="BP106" s="31">
        <f t="shared" si="40"/>
        <v>500.31940680970968</v>
      </c>
      <c r="BQ106" s="31">
        <f t="shared" si="40"/>
        <v>396.85668152714015</v>
      </c>
    </row>
    <row r="107" spans="1:69" x14ac:dyDescent="0.15">
      <c r="A107" s="5" t="s">
        <v>88</v>
      </c>
      <c r="B107" s="11" t="s">
        <v>190</v>
      </c>
      <c r="C107" s="16" t="s">
        <v>36</v>
      </c>
      <c r="D107" t="s">
        <v>26</v>
      </c>
      <c r="E107" s="5" t="s">
        <v>146</v>
      </c>
      <c r="F107" s="5" t="s">
        <v>154</v>
      </c>
      <c r="G107" s="22">
        <v>610</v>
      </c>
      <c r="H107" s="22">
        <v>630</v>
      </c>
      <c r="I107" s="22">
        <v>590</v>
      </c>
      <c r="J107" s="22">
        <v>630</v>
      </c>
      <c r="K107" s="22">
        <v>660</v>
      </c>
      <c r="L107" s="22">
        <v>680</v>
      </c>
      <c r="M107" s="22">
        <v>670</v>
      </c>
      <c r="N107" s="22">
        <v>590</v>
      </c>
      <c r="O107" s="22">
        <v>760</v>
      </c>
      <c r="P107" s="22">
        <v>730</v>
      </c>
      <c r="Q107" s="22">
        <v>840</v>
      </c>
      <c r="R107" s="22">
        <v>920</v>
      </c>
      <c r="S107" s="22">
        <v>940</v>
      </c>
      <c r="T107" s="22">
        <v>900</v>
      </c>
      <c r="U107" s="22">
        <v>1080</v>
      </c>
      <c r="V107" s="22">
        <v>1250</v>
      </c>
      <c r="W107" s="22">
        <v>680</v>
      </c>
      <c r="X107" s="22">
        <v>1160</v>
      </c>
      <c r="Y107" s="22">
        <v>1360</v>
      </c>
      <c r="Z107" s="22">
        <v>1250</v>
      </c>
      <c r="AA107" s="22">
        <v>1260</v>
      </c>
      <c r="AB107">
        <f>'Population data'!$E$5</f>
        <v>3872351</v>
      </c>
      <c r="AC107">
        <f>'Population data'!$E$9</f>
        <v>3964175</v>
      </c>
      <c r="AD107">
        <f>'Population data'!$E$13</f>
        <v>4055845</v>
      </c>
      <c r="AE107">
        <f>'Population data'!$E$17</f>
        <v>4159990</v>
      </c>
      <c r="AF107">
        <f>'Population data'!$E$21</f>
        <v>4275551</v>
      </c>
      <c r="AG107">
        <f>'Population data'!$E$25</f>
        <v>4367454</v>
      </c>
      <c r="AH107">
        <f>'Population data'!$E$29</f>
        <v>4436882</v>
      </c>
      <c r="AI107">
        <f>'Population data'!$E$33</f>
        <v>4518649</v>
      </c>
      <c r="AJ107">
        <f>'Population data'!$E$37</f>
        <v>4611304</v>
      </c>
      <c r="AK107">
        <f>'Population data'!$E$41</f>
        <v>4685439</v>
      </c>
      <c r="AL107">
        <f>'Population data'!$E$45</f>
        <v>4747263</v>
      </c>
      <c r="AM107">
        <f>'Population data'!$E$49</f>
        <v>4804933</v>
      </c>
      <c r="AN107">
        <f>'Population data'!$E$53</f>
        <v>4882939</v>
      </c>
      <c r="AO107">
        <f>'Population data'!$E$57</f>
        <v>4960965</v>
      </c>
      <c r="AP107">
        <f>'Population data'!$E$61</f>
        <v>5046434</v>
      </c>
      <c r="AQ107">
        <f>'Population data'!$E$65</f>
        <v>5129741</v>
      </c>
      <c r="AR107">
        <f>'Population data'!$E$69</f>
        <v>5184329</v>
      </c>
      <c r="AS107">
        <f>'Population data'!$E$73</f>
        <v>5249672</v>
      </c>
      <c r="AT107">
        <f>'Population data'!$E$77</f>
        <v>5376678</v>
      </c>
      <c r="AU107">
        <f>'Population data'!$E$81</f>
        <v>5516476</v>
      </c>
      <c r="AV107">
        <f>'Population data'!$E$85</f>
        <v>5619157</v>
      </c>
      <c r="AW107" s="31">
        <f t="shared" si="21"/>
        <v>157.52704235747223</v>
      </c>
      <c r="AX107" s="31">
        <f t="shared" si="22"/>
        <v>158.9233573189882</v>
      </c>
      <c r="AY107" s="31">
        <f t="shared" si="23"/>
        <v>145.46906994719964</v>
      </c>
      <c r="AZ107" s="31">
        <f t="shared" si="24"/>
        <v>151.44267173719166</v>
      </c>
      <c r="BA107" s="31">
        <f t="shared" si="25"/>
        <v>154.36606884118561</v>
      </c>
      <c r="BB107" s="31">
        <f t="shared" si="26"/>
        <v>155.69711781738286</v>
      </c>
      <c r="BC107" s="31">
        <f t="shared" si="27"/>
        <v>151.00694586874295</v>
      </c>
      <c r="BD107" s="31">
        <f t="shared" si="28"/>
        <v>130.57000001549133</v>
      </c>
      <c r="BE107" s="31">
        <f t="shared" si="29"/>
        <v>164.81238278803568</v>
      </c>
      <c r="BF107" s="31">
        <f t="shared" si="30"/>
        <v>155.80183628471102</v>
      </c>
      <c r="BG107" s="31">
        <f t="shared" si="31"/>
        <v>176.944062294421</v>
      </c>
      <c r="BH107" s="31">
        <f t="shared" si="32"/>
        <v>191.46989146362705</v>
      </c>
      <c r="BI107" s="31">
        <f t="shared" si="33"/>
        <v>192.50701268232103</v>
      </c>
      <c r="BJ107" s="31">
        <f t="shared" si="34"/>
        <v>181.41631718828899</v>
      </c>
      <c r="BK107" s="31">
        <f t="shared" si="35"/>
        <v>214.01250863481025</v>
      </c>
      <c r="BL107" s="31">
        <f t="shared" si="36"/>
        <v>243.67701995090979</v>
      </c>
      <c r="BM107" s="31">
        <f t="shared" si="37"/>
        <v>131.16451521498732</v>
      </c>
      <c r="BN107" s="31">
        <f t="shared" si="38"/>
        <v>220.96618607791115</v>
      </c>
      <c r="BO107" s="31">
        <f t="shared" si="39"/>
        <v>252.94429013602823</v>
      </c>
      <c r="BP107" s="31">
        <f t="shared" si="40"/>
        <v>226.59393424352791</v>
      </c>
      <c r="BQ107" s="31">
        <f t="shared" si="40"/>
        <v>224.23292319470696</v>
      </c>
    </row>
    <row r="108" spans="1:69" x14ac:dyDescent="0.15">
      <c r="A108" s="5" t="s">
        <v>88</v>
      </c>
      <c r="B108" s="11" t="s">
        <v>190</v>
      </c>
      <c r="C108" s="4" t="s">
        <v>27</v>
      </c>
      <c r="D108" s="4" t="s">
        <v>82</v>
      </c>
      <c r="E108" s="4" t="s">
        <v>150</v>
      </c>
      <c r="F108" s="4" t="s">
        <v>150</v>
      </c>
      <c r="G108" s="22">
        <v>10910</v>
      </c>
      <c r="H108" s="22">
        <v>12080</v>
      </c>
      <c r="I108" s="22">
        <v>13420</v>
      </c>
      <c r="J108" s="22">
        <v>13950</v>
      </c>
      <c r="K108" s="22">
        <v>13810</v>
      </c>
      <c r="L108" s="22">
        <v>12000</v>
      </c>
      <c r="M108" s="22">
        <v>10710</v>
      </c>
      <c r="N108" s="22">
        <v>11640</v>
      </c>
      <c r="O108" s="22">
        <v>10540</v>
      </c>
      <c r="P108" s="22">
        <v>11490</v>
      </c>
      <c r="Q108" s="22">
        <v>10890</v>
      </c>
      <c r="R108" s="22">
        <v>11310</v>
      </c>
      <c r="S108" s="22">
        <v>12270</v>
      </c>
      <c r="T108" s="22">
        <v>10460</v>
      </c>
      <c r="U108" s="22">
        <v>10790</v>
      </c>
      <c r="V108" s="22">
        <v>8870</v>
      </c>
      <c r="W108" s="22">
        <v>4090</v>
      </c>
      <c r="X108" s="22">
        <v>8710</v>
      </c>
      <c r="Y108" s="22">
        <v>10410</v>
      </c>
      <c r="Z108" s="22">
        <v>12040</v>
      </c>
      <c r="AA108" s="22">
        <v>11400</v>
      </c>
      <c r="AB108">
        <f>'Population data'!$E$5</f>
        <v>3872351</v>
      </c>
      <c r="AC108">
        <f>'Population data'!$E$9</f>
        <v>3964175</v>
      </c>
      <c r="AD108">
        <f>'Population data'!$E$13</f>
        <v>4055845</v>
      </c>
      <c r="AE108">
        <f>'Population data'!$E$17</f>
        <v>4159990</v>
      </c>
      <c r="AF108">
        <f>'Population data'!$E$21</f>
        <v>4275551</v>
      </c>
      <c r="AG108">
        <f>'Population data'!$E$25</f>
        <v>4367454</v>
      </c>
      <c r="AH108">
        <f>'Population data'!$E$29</f>
        <v>4436882</v>
      </c>
      <c r="AI108">
        <f>'Population data'!$E$33</f>
        <v>4518649</v>
      </c>
      <c r="AJ108">
        <f>'Population data'!$E$37</f>
        <v>4611304</v>
      </c>
      <c r="AK108">
        <f>'Population data'!$E$41</f>
        <v>4685439</v>
      </c>
      <c r="AL108">
        <f>'Population data'!$E$45</f>
        <v>4747263</v>
      </c>
      <c r="AM108">
        <f>'Population data'!$E$49</f>
        <v>4804933</v>
      </c>
      <c r="AN108">
        <f>'Population data'!$E$53</f>
        <v>4882939</v>
      </c>
      <c r="AO108">
        <f>'Population data'!$E$57</f>
        <v>4960965</v>
      </c>
      <c r="AP108">
        <f>'Population data'!$E$61</f>
        <v>5046434</v>
      </c>
      <c r="AQ108">
        <f>'Population data'!$E$65</f>
        <v>5129741</v>
      </c>
      <c r="AR108">
        <f>'Population data'!$E$69</f>
        <v>5184329</v>
      </c>
      <c r="AS108">
        <f>'Population data'!$E$73</f>
        <v>5249672</v>
      </c>
      <c r="AT108">
        <f>'Population data'!$E$77</f>
        <v>5376678</v>
      </c>
      <c r="AU108">
        <f>'Population data'!$E$81</f>
        <v>5516476</v>
      </c>
      <c r="AV108">
        <f>'Population data'!$E$85</f>
        <v>5619157</v>
      </c>
      <c r="AW108" s="31">
        <f t="shared" si="21"/>
        <v>2817.4098887213477</v>
      </c>
      <c r="AX108" s="31">
        <f t="shared" si="22"/>
        <v>3047.2923117672658</v>
      </c>
      <c r="AY108" s="31">
        <f t="shared" si="23"/>
        <v>3308.8049469346092</v>
      </c>
      <c r="AZ108" s="31">
        <f t="shared" si="24"/>
        <v>3353.3734456092443</v>
      </c>
      <c r="BA108" s="31">
        <f t="shared" si="25"/>
        <v>3229.9930465102625</v>
      </c>
      <c r="BB108" s="31">
        <f t="shared" si="26"/>
        <v>2747.5961967773446</v>
      </c>
      <c r="BC108" s="31">
        <f t="shared" si="27"/>
        <v>2413.8572988869209</v>
      </c>
      <c r="BD108" s="31">
        <f t="shared" si="28"/>
        <v>2575.9911867463038</v>
      </c>
      <c r="BE108" s="31">
        <f t="shared" si="29"/>
        <v>2285.6875191919685</v>
      </c>
      <c r="BF108" s="31">
        <f t="shared" si="30"/>
        <v>2452.2782176867522</v>
      </c>
      <c r="BG108" s="31">
        <f t="shared" si="31"/>
        <v>2293.9533790312439</v>
      </c>
      <c r="BH108" s="31">
        <f t="shared" si="32"/>
        <v>2353.8309483191542</v>
      </c>
      <c r="BI108" s="31">
        <f t="shared" si="33"/>
        <v>2512.8308995873181</v>
      </c>
      <c r="BJ108" s="31">
        <f t="shared" si="34"/>
        <v>2108.4607530994472</v>
      </c>
      <c r="BK108" s="31">
        <f t="shared" si="35"/>
        <v>2138.1434890459282</v>
      </c>
      <c r="BL108" s="31">
        <f t="shared" si="36"/>
        <v>1729.1321335716559</v>
      </c>
      <c r="BM108" s="31">
        <f t="shared" si="37"/>
        <v>788.9159812195561</v>
      </c>
      <c r="BN108" s="31">
        <f t="shared" si="38"/>
        <v>1659.1512764987986</v>
      </c>
      <c r="BO108" s="31">
        <f t="shared" si="39"/>
        <v>1936.1397502323925</v>
      </c>
      <c r="BP108" s="31">
        <f t="shared" si="40"/>
        <v>2182.5527746336611</v>
      </c>
      <c r="BQ108" s="31">
        <f t="shared" si="40"/>
        <v>2028.7740669997297</v>
      </c>
    </row>
    <row r="109" spans="1:69" x14ac:dyDescent="0.15">
      <c r="A109" s="5" t="s">
        <v>88</v>
      </c>
      <c r="B109" s="11" t="s">
        <v>190</v>
      </c>
      <c r="C109" s="16" t="s">
        <v>37</v>
      </c>
      <c r="D109" t="s">
        <v>155</v>
      </c>
      <c r="E109" s="5" t="s">
        <v>147</v>
      </c>
      <c r="F109" s="5" t="s">
        <v>155</v>
      </c>
      <c r="G109" s="22">
        <v>9640</v>
      </c>
      <c r="H109" s="22">
        <v>10110</v>
      </c>
      <c r="I109" s="22">
        <v>12710</v>
      </c>
      <c r="J109" s="22">
        <v>18920</v>
      </c>
      <c r="K109" s="22">
        <v>23770</v>
      </c>
      <c r="L109" s="22">
        <v>17550</v>
      </c>
      <c r="M109" s="22">
        <v>12650</v>
      </c>
      <c r="N109" s="22">
        <v>11720</v>
      </c>
      <c r="O109" s="22">
        <v>13650</v>
      </c>
      <c r="P109" s="22">
        <v>19430</v>
      </c>
      <c r="Q109" s="22">
        <v>17570</v>
      </c>
      <c r="R109" s="22">
        <v>18770</v>
      </c>
      <c r="S109" s="22">
        <v>21310</v>
      </c>
      <c r="T109" s="22">
        <v>21950</v>
      </c>
      <c r="U109" s="22">
        <v>24180</v>
      </c>
      <c r="V109" s="22">
        <v>17220</v>
      </c>
      <c r="W109" s="22">
        <v>280</v>
      </c>
      <c r="X109" s="22">
        <v>17070</v>
      </c>
      <c r="Y109" s="22">
        <v>43620</v>
      </c>
      <c r="Z109" s="22">
        <v>30900</v>
      </c>
      <c r="AA109" s="22">
        <v>21950</v>
      </c>
      <c r="AB109">
        <f>'Population data'!$E$5</f>
        <v>3872351</v>
      </c>
      <c r="AC109">
        <f>'Population data'!$E$9</f>
        <v>3964175</v>
      </c>
      <c r="AD109">
        <f>'Population data'!$E$13</f>
        <v>4055845</v>
      </c>
      <c r="AE109">
        <f>'Population data'!$E$17</f>
        <v>4159990</v>
      </c>
      <c r="AF109">
        <f>'Population data'!$E$21</f>
        <v>4275551</v>
      </c>
      <c r="AG109">
        <f>'Population data'!$E$25</f>
        <v>4367454</v>
      </c>
      <c r="AH109">
        <f>'Population data'!$E$29</f>
        <v>4436882</v>
      </c>
      <c r="AI109">
        <f>'Population data'!$E$33</f>
        <v>4518649</v>
      </c>
      <c r="AJ109">
        <f>'Population data'!$E$37</f>
        <v>4611304</v>
      </c>
      <c r="AK109">
        <f>'Population data'!$E$41</f>
        <v>4685439</v>
      </c>
      <c r="AL109">
        <f>'Population data'!$E$45</f>
        <v>4747263</v>
      </c>
      <c r="AM109">
        <f>'Population data'!$E$49</f>
        <v>4804933</v>
      </c>
      <c r="AN109">
        <f>'Population data'!$E$53</f>
        <v>4882939</v>
      </c>
      <c r="AO109">
        <f>'Population data'!$E$57</f>
        <v>4960965</v>
      </c>
      <c r="AP109">
        <f>'Population data'!$E$61</f>
        <v>5046434</v>
      </c>
      <c r="AQ109">
        <f>'Population data'!$E$65</f>
        <v>5129741</v>
      </c>
      <c r="AR109">
        <f>'Population data'!$E$69</f>
        <v>5184329</v>
      </c>
      <c r="AS109">
        <f>'Population data'!$E$73</f>
        <v>5249672</v>
      </c>
      <c r="AT109">
        <f>'Population data'!$E$77</f>
        <v>5376678</v>
      </c>
      <c r="AU109">
        <f>'Population data'!$E$81</f>
        <v>5516476</v>
      </c>
      <c r="AV109">
        <f>'Population data'!$E$85</f>
        <v>5619157</v>
      </c>
      <c r="AW109" s="31">
        <f t="shared" si="21"/>
        <v>2489.4437513541516</v>
      </c>
      <c r="AX109" s="31">
        <f t="shared" si="22"/>
        <v>2550.3414960237628</v>
      </c>
      <c r="AY109" s="31">
        <f t="shared" si="23"/>
        <v>3133.7489475066232</v>
      </c>
      <c r="AZ109" s="31">
        <f t="shared" si="24"/>
        <v>4548.0878559804232</v>
      </c>
      <c r="BA109" s="31">
        <f t="shared" si="25"/>
        <v>5559.5173581136087</v>
      </c>
      <c r="BB109" s="31">
        <f t="shared" si="26"/>
        <v>4018.3594377868667</v>
      </c>
      <c r="BC109" s="31">
        <f t="shared" si="27"/>
        <v>2851.1012914023859</v>
      </c>
      <c r="BD109" s="31">
        <f t="shared" si="28"/>
        <v>2593.6955935280657</v>
      </c>
      <c r="BE109" s="31">
        <f t="shared" si="29"/>
        <v>2960.1171382324828</v>
      </c>
      <c r="BF109" s="31">
        <f t="shared" si="30"/>
        <v>4146.8899712492248</v>
      </c>
      <c r="BG109" s="31">
        <f t="shared" si="31"/>
        <v>3701.0799696583063</v>
      </c>
      <c r="BH109" s="31">
        <f t="shared" si="32"/>
        <v>3906.4020247524786</v>
      </c>
      <c r="BI109" s="31">
        <f t="shared" si="33"/>
        <v>4364.174936447087</v>
      </c>
      <c r="BJ109" s="31">
        <f t="shared" si="34"/>
        <v>4424.5424025366028</v>
      </c>
      <c r="BK109" s="31">
        <f t="shared" si="35"/>
        <v>4791.5022766571401</v>
      </c>
      <c r="BL109" s="31">
        <f t="shared" si="36"/>
        <v>3356.8946268437335</v>
      </c>
      <c r="BM109" s="31">
        <f t="shared" si="37"/>
        <v>54.008918029700659</v>
      </c>
      <c r="BN109" s="31">
        <f t="shared" si="38"/>
        <v>3251.6317209913304</v>
      </c>
      <c r="BO109" s="31">
        <f t="shared" si="39"/>
        <v>8112.8161292158466</v>
      </c>
      <c r="BP109" s="31">
        <f t="shared" si="40"/>
        <v>5601.4020545000103</v>
      </c>
      <c r="BQ109" s="31">
        <f t="shared" si="40"/>
        <v>3906.2798921617605</v>
      </c>
    </row>
    <row r="110" spans="1:69" x14ac:dyDescent="0.15">
      <c r="A110" s="5" t="s">
        <v>88</v>
      </c>
      <c r="B110" s="11" t="s">
        <v>190</v>
      </c>
      <c r="C110" s="16" t="s">
        <v>37</v>
      </c>
      <c r="D110" s="57" t="s">
        <v>48</v>
      </c>
      <c r="E110" s="5" t="s">
        <v>147</v>
      </c>
      <c r="F110" s="5" t="s">
        <v>155</v>
      </c>
      <c r="G110" s="23">
        <v>850</v>
      </c>
      <c r="H110" s="23">
        <v>860</v>
      </c>
      <c r="I110" s="23">
        <v>1550</v>
      </c>
      <c r="J110" s="23">
        <v>3200</v>
      </c>
      <c r="K110" s="23">
        <v>7730</v>
      </c>
      <c r="L110" s="23">
        <v>4030</v>
      </c>
      <c r="M110" s="23">
        <v>1340</v>
      </c>
      <c r="N110" s="23">
        <v>1210</v>
      </c>
      <c r="O110" s="23">
        <v>1180</v>
      </c>
      <c r="P110" s="23">
        <v>1210</v>
      </c>
      <c r="Q110" s="23">
        <v>1550</v>
      </c>
      <c r="R110" s="23">
        <v>2480</v>
      </c>
      <c r="S110" s="23">
        <v>2740</v>
      </c>
      <c r="T110" s="23">
        <v>2580</v>
      </c>
      <c r="U110" s="23">
        <v>3960</v>
      </c>
      <c r="V110" s="23">
        <v>2250</v>
      </c>
      <c r="W110" s="23">
        <v>20</v>
      </c>
      <c r="X110" s="23">
        <v>2740</v>
      </c>
      <c r="Y110" s="23">
        <v>7450</v>
      </c>
      <c r="Z110" s="23">
        <v>3960</v>
      </c>
      <c r="AA110" s="23">
        <v>1940</v>
      </c>
      <c r="AB110">
        <f>'Population data'!$E$5</f>
        <v>3872351</v>
      </c>
      <c r="AC110">
        <f>'Population data'!$E$9</f>
        <v>3964175</v>
      </c>
      <c r="AD110">
        <f>'Population data'!$E$13</f>
        <v>4055845</v>
      </c>
      <c r="AE110">
        <f>'Population data'!$E$17</f>
        <v>4159990</v>
      </c>
      <c r="AF110">
        <f>'Population data'!$E$21</f>
        <v>4275551</v>
      </c>
      <c r="AG110">
        <f>'Population data'!$E$25</f>
        <v>4367454</v>
      </c>
      <c r="AH110">
        <f>'Population data'!$E$29</f>
        <v>4436882</v>
      </c>
      <c r="AI110">
        <f>'Population data'!$E$33</f>
        <v>4518649</v>
      </c>
      <c r="AJ110">
        <f>'Population data'!$E$37</f>
        <v>4611304</v>
      </c>
      <c r="AK110">
        <f>'Population data'!$E$41</f>
        <v>4685439</v>
      </c>
      <c r="AL110">
        <f>'Population data'!$E$45</f>
        <v>4747263</v>
      </c>
      <c r="AM110">
        <f>'Population data'!$E$49</f>
        <v>4804933</v>
      </c>
      <c r="AN110">
        <f>'Population data'!$E$53</f>
        <v>4882939</v>
      </c>
      <c r="AO110">
        <f>'Population data'!$E$57</f>
        <v>4960965</v>
      </c>
      <c r="AP110">
        <f>'Population data'!$E$61</f>
        <v>5046434</v>
      </c>
      <c r="AQ110">
        <f>'Population data'!$E$65</f>
        <v>5129741</v>
      </c>
      <c r="AR110">
        <f>'Population data'!$E$69</f>
        <v>5184329</v>
      </c>
      <c r="AS110">
        <f>'Population data'!$E$73</f>
        <v>5249672</v>
      </c>
      <c r="AT110">
        <f>'Population data'!$E$77</f>
        <v>5376678</v>
      </c>
      <c r="AU110">
        <f>'Population data'!$E$81</f>
        <v>5516476</v>
      </c>
      <c r="AV110">
        <f>'Population data'!$E$85</f>
        <v>5619157</v>
      </c>
      <c r="AW110" s="31">
        <f t="shared" si="21"/>
        <v>219.50489508828102</v>
      </c>
      <c r="AX110" s="31">
        <f t="shared" si="22"/>
        <v>216.94299570528548</v>
      </c>
      <c r="AY110" s="31">
        <f t="shared" si="23"/>
        <v>382.16450579349066</v>
      </c>
      <c r="AZ110" s="31">
        <f t="shared" si="24"/>
        <v>769.23261834764025</v>
      </c>
      <c r="BA110" s="31">
        <f t="shared" si="25"/>
        <v>1807.9541093066134</v>
      </c>
      <c r="BB110" s="31">
        <f t="shared" si="26"/>
        <v>922.73438941772486</v>
      </c>
      <c r="BC110" s="31">
        <f t="shared" si="27"/>
        <v>302.01389173748589</v>
      </c>
      <c r="BD110" s="31">
        <f t="shared" si="28"/>
        <v>267.77915257414332</v>
      </c>
      <c r="BE110" s="31">
        <f t="shared" si="29"/>
        <v>255.89291011826589</v>
      </c>
      <c r="BF110" s="31">
        <f t="shared" si="30"/>
        <v>258.24687932123328</v>
      </c>
      <c r="BG110" s="31">
        <f t="shared" si="31"/>
        <v>326.50392447184834</v>
      </c>
      <c r="BH110" s="31">
        <f t="shared" si="32"/>
        <v>516.13622916282077</v>
      </c>
      <c r="BI110" s="31">
        <f t="shared" si="33"/>
        <v>561.13746249953158</v>
      </c>
      <c r="BJ110" s="31">
        <f t="shared" si="34"/>
        <v>520.06010927309501</v>
      </c>
      <c r="BK110" s="31">
        <f t="shared" si="35"/>
        <v>784.71253166097085</v>
      </c>
      <c r="BL110" s="31">
        <f t="shared" si="36"/>
        <v>438.61863591163763</v>
      </c>
      <c r="BM110" s="31">
        <f t="shared" si="37"/>
        <v>3.8577798592643333</v>
      </c>
      <c r="BN110" s="31">
        <f t="shared" si="38"/>
        <v>521.9373705633418</v>
      </c>
      <c r="BO110" s="31">
        <f t="shared" si="39"/>
        <v>1385.6139422892725</v>
      </c>
      <c r="BP110" s="31">
        <f t="shared" si="40"/>
        <v>717.84958368349646</v>
      </c>
      <c r="BQ110" s="31">
        <f t="shared" si="40"/>
        <v>345.24751666486628</v>
      </c>
    </row>
    <row r="111" spans="1:69" x14ac:dyDescent="0.15">
      <c r="A111" s="5" t="s">
        <v>88</v>
      </c>
      <c r="B111" s="11" t="s">
        <v>190</v>
      </c>
      <c r="C111" s="16" t="s">
        <v>37</v>
      </c>
      <c r="D111" s="57" t="s">
        <v>28</v>
      </c>
      <c r="E111" s="5" t="s">
        <v>147</v>
      </c>
      <c r="F111" s="5" t="s">
        <v>155</v>
      </c>
      <c r="G111" s="22">
        <v>4750</v>
      </c>
      <c r="H111" s="22">
        <v>5520</v>
      </c>
      <c r="I111" s="22">
        <v>6670</v>
      </c>
      <c r="J111" s="22">
        <v>10880</v>
      </c>
      <c r="K111" s="22">
        <v>10960</v>
      </c>
      <c r="L111" s="22">
        <v>8950</v>
      </c>
      <c r="M111" s="22">
        <v>7350</v>
      </c>
      <c r="N111" s="22">
        <v>6480</v>
      </c>
      <c r="O111" s="22">
        <v>8210</v>
      </c>
      <c r="P111" s="22">
        <v>13120</v>
      </c>
      <c r="Q111" s="22">
        <v>10880</v>
      </c>
      <c r="R111" s="22">
        <v>10900</v>
      </c>
      <c r="S111" s="22">
        <v>12120</v>
      </c>
      <c r="T111" s="22">
        <v>13010</v>
      </c>
      <c r="U111" s="22">
        <v>13760</v>
      </c>
      <c r="V111" s="22">
        <v>9710</v>
      </c>
      <c r="W111" s="22">
        <v>130</v>
      </c>
      <c r="X111" s="22">
        <v>10200</v>
      </c>
      <c r="Y111" s="22">
        <v>21020</v>
      </c>
      <c r="Z111" s="22">
        <v>17790</v>
      </c>
      <c r="AA111" s="22">
        <v>15000</v>
      </c>
      <c r="AB111">
        <f>'Population data'!$E$5</f>
        <v>3872351</v>
      </c>
      <c r="AC111">
        <f>'Population data'!$E$9</f>
        <v>3964175</v>
      </c>
      <c r="AD111">
        <f>'Population data'!$E$13</f>
        <v>4055845</v>
      </c>
      <c r="AE111">
        <f>'Population data'!$E$17</f>
        <v>4159990</v>
      </c>
      <c r="AF111">
        <f>'Population data'!$E$21</f>
        <v>4275551</v>
      </c>
      <c r="AG111">
        <f>'Population data'!$E$25</f>
        <v>4367454</v>
      </c>
      <c r="AH111">
        <f>'Population data'!$E$29</f>
        <v>4436882</v>
      </c>
      <c r="AI111">
        <f>'Population data'!$E$33</f>
        <v>4518649</v>
      </c>
      <c r="AJ111">
        <f>'Population data'!$E$37</f>
        <v>4611304</v>
      </c>
      <c r="AK111">
        <f>'Population data'!$E$41</f>
        <v>4685439</v>
      </c>
      <c r="AL111">
        <f>'Population data'!$E$45</f>
        <v>4747263</v>
      </c>
      <c r="AM111">
        <f>'Population data'!$E$49</f>
        <v>4804933</v>
      </c>
      <c r="AN111">
        <f>'Population data'!$E$53</f>
        <v>4882939</v>
      </c>
      <c r="AO111">
        <f>'Population data'!$E$57</f>
        <v>4960965</v>
      </c>
      <c r="AP111">
        <f>'Population data'!$E$61</f>
        <v>5046434</v>
      </c>
      <c r="AQ111">
        <f>'Population data'!$E$65</f>
        <v>5129741</v>
      </c>
      <c r="AR111">
        <f>'Population data'!$E$69</f>
        <v>5184329</v>
      </c>
      <c r="AS111">
        <f>'Population data'!$E$73</f>
        <v>5249672</v>
      </c>
      <c r="AT111">
        <f>'Population data'!$E$77</f>
        <v>5376678</v>
      </c>
      <c r="AU111">
        <f>'Population data'!$E$81</f>
        <v>5516476</v>
      </c>
      <c r="AV111">
        <f>'Population data'!$E$85</f>
        <v>5619157</v>
      </c>
      <c r="AW111" s="31">
        <f t="shared" si="21"/>
        <v>1226.6450019639231</v>
      </c>
      <c r="AX111" s="31">
        <f t="shared" si="22"/>
        <v>1392.4713212711347</v>
      </c>
      <c r="AY111" s="31">
        <f t="shared" si="23"/>
        <v>1644.5401636403758</v>
      </c>
      <c r="AZ111" s="31">
        <f t="shared" si="24"/>
        <v>2615.390902381977</v>
      </c>
      <c r="BA111" s="31">
        <f t="shared" si="25"/>
        <v>2563.412294696052</v>
      </c>
      <c r="BB111" s="31">
        <f t="shared" si="26"/>
        <v>2049.248830096436</v>
      </c>
      <c r="BC111" s="31">
        <f t="shared" si="27"/>
        <v>1656.5687345302399</v>
      </c>
      <c r="BD111" s="31">
        <f t="shared" si="28"/>
        <v>1434.0569493226847</v>
      </c>
      <c r="BE111" s="31">
        <f t="shared" si="29"/>
        <v>1780.4074509075956</v>
      </c>
      <c r="BF111" s="31">
        <f t="shared" si="30"/>
        <v>2800.1645096649431</v>
      </c>
      <c r="BG111" s="31">
        <f t="shared" si="31"/>
        <v>2291.8469020991674</v>
      </c>
      <c r="BH111" s="31">
        <f t="shared" si="32"/>
        <v>2268.5019749494945</v>
      </c>
      <c r="BI111" s="31">
        <f t="shared" si="33"/>
        <v>2482.111695435884</v>
      </c>
      <c r="BJ111" s="31">
        <f t="shared" si="34"/>
        <v>2622.4736517995993</v>
      </c>
      <c r="BK111" s="31">
        <f t="shared" si="35"/>
        <v>2726.6778877916563</v>
      </c>
      <c r="BL111" s="31">
        <f t="shared" si="36"/>
        <v>1892.8830909786673</v>
      </c>
      <c r="BM111" s="31">
        <f t="shared" si="37"/>
        <v>25.075569085218167</v>
      </c>
      <c r="BN111" s="31">
        <f t="shared" si="38"/>
        <v>1942.9785327540462</v>
      </c>
      <c r="BO111" s="31">
        <f t="shared" si="39"/>
        <v>3909.477190190672</v>
      </c>
      <c r="BP111" s="31">
        <f t="shared" si="40"/>
        <v>3224.8848721538893</v>
      </c>
      <c r="BQ111" s="31">
        <f t="shared" si="40"/>
        <v>2669.4395618417498</v>
      </c>
    </row>
    <row r="112" spans="1:69" x14ac:dyDescent="0.15">
      <c r="A112" s="5" t="s">
        <v>88</v>
      </c>
      <c r="B112" s="11" t="s">
        <v>190</v>
      </c>
      <c r="C112" s="16" t="s">
        <v>37</v>
      </c>
      <c r="D112" s="57" t="s">
        <v>29</v>
      </c>
      <c r="E112" s="5" t="s">
        <v>147</v>
      </c>
      <c r="F112" s="5" t="s">
        <v>155</v>
      </c>
      <c r="G112" s="22">
        <v>4040</v>
      </c>
      <c r="H112" s="22">
        <v>3730</v>
      </c>
      <c r="I112" s="22">
        <v>4490</v>
      </c>
      <c r="J112" s="22">
        <v>4850</v>
      </c>
      <c r="K112" s="22">
        <v>5080</v>
      </c>
      <c r="L112" s="22">
        <v>4570</v>
      </c>
      <c r="M112" s="22">
        <v>3960</v>
      </c>
      <c r="N112" s="22">
        <v>4040</v>
      </c>
      <c r="O112" s="22">
        <v>4260</v>
      </c>
      <c r="P112" s="22">
        <v>5110</v>
      </c>
      <c r="Q112" s="22">
        <v>5140</v>
      </c>
      <c r="R112" s="22">
        <v>5390</v>
      </c>
      <c r="S112" s="22">
        <v>6450</v>
      </c>
      <c r="T112" s="22">
        <v>6360</v>
      </c>
      <c r="U112" s="22">
        <v>6460</v>
      </c>
      <c r="V112" s="22">
        <v>5260</v>
      </c>
      <c r="W112" s="22">
        <v>130</v>
      </c>
      <c r="X112" s="22">
        <v>4130</v>
      </c>
      <c r="Y112" s="22">
        <v>15150</v>
      </c>
      <c r="Z112" s="22">
        <v>9160</v>
      </c>
      <c r="AA112" s="22">
        <v>5010</v>
      </c>
      <c r="AB112">
        <f>'Population data'!$E$5</f>
        <v>3872351</v>
      </c>
      <c r="AC112">
        <f>'Population data'!$E$9</f>
        <v>3964175</v>
      </c>
      <c r="AD112">
        <f>'Population data'!$E$13</f>
        <v>4055845</v>
      </c>
      <c r="AE112">
        <f>'Population data'!$E$17</f>
        <v>4159990</v>
      </c>
      <c r="AF112">
        <f>'Population data'!$E$21</f>
        <v>4275551</v>
      </c>
      <c r="AG112">
        <f>'Population data'!$E$25</f>
        <v>4367454</v>
      </c>
      <c r="AH112">
        <f>'Population data'!$E$29</f>
        <v>4436882</v>
      </c>
      <c r="AI112">
        <f>'Population data'!$E$33</f>
        <v>4518649</v>
      </c>
      <c r="AJ112">
        <f>'Population data'!$E$37</f>
        <v>4611304</v>
      </c>
      <c r="AK112">
        <f>'Population data'!$E$41</f>
        <v>4685439</v>
      </c>
      <c r="AL112">
        <f>'Population data'!$E$45</f>
        <v>4747263</v>
      </c>
      <c r="AM112">
        <f>'Population data'!$E$49</f>
        <v>4804933</v>
      </c>
      <c r="AN112">
        <f>'Population data'!$E$53</f>
        <v>4882939</v>
      </c>
      <c r="AO112">
        <f>'Population data'!$E$57</f>
        <v>4960965</v>
      </c>
      <c r="AP112">
        <f>'Population data'!$E$61</f>
        <v>5046434</v>
      </c>
      <c r="AQ112">
        <f>'Population data'!$E$65</f>
        <v>5129741</v>
      </c>
      <c r="AR112">
        <f>'Population data'!$E$69</f>
        <v>5184329</v>
      </c>
      <c r="AS112">
        <f>'Population data'!$E$73</f>
        <v>5249672</v>
      </c>
      <c r="AT112">
        <f>'Population data'!$E$77</f>
        <v>5376678</v>
      </c>
      <c r="AU112">
        <f>'Population data'!$E$81</f>
        <v>5516476</v>
      </c>
      <c r="AV112">
        <f>'Population data'!$E$85</f>
        <v>5619157</v>
      </c>
      <c r="AW112" s="31">
        <f t="shared" si="21"/>
        <v>1043.2938543019475</v>
      </c>
      <c r="AX112" s="31">
        <f t="shared" si="22"/>
        <v>940.92717904734275</v>
      </c>
      <c r="AY112" s="31">
        <f t="shared" si="23"/>
        <v>1107.0442780727569</v>
      </c>
      <c r="AZ112" s="31">
        <f t="shared" si="24"/>
        <v>1165.8681871831423</v>
      </c>
      <c r="BA112" s="31">
        <f t="shared" si="25"/>
        <v>1188.150954110944</v>
      </c>
      <c r="BB112" s="31">
        <f t="shared" si="26"/>
        <v>1046.3762182727053</v>
      </c>
      <c r="BC112" s="31">
        <f t="shared" si="27"/>
        <v>892.51866513465984</v>
      </c>
      <c r="BD112" s="31">
        <f t="shared" si="28"/>
        <v>894.07254247895776</v>
      </c>
      <c r="BE112" s="31">
        <f t="shared" si="29"/>
        <v>923.81677720662094</v>
      </c>
      <c r="BF112" s="31">
        <f t="shared" si="30"/>
        <v>1090.6128539929769</v>
      </c>
      <c r="BG112" s="31">
        <f t="shared" si="31"/>
        <v>1082.7291430872904</v>
      </c>
      <c r="BH112" s="31">
        <f t="shared" si="32"/>
        <v>1121.7638206401627</v>
      </c>
      <c r="BI112" s="31">
        <f t="shared" si="33"/>
        <v>1320.9257785116708</v>
      </c>
      <c r="BJ112" s="31">
        <f t="shared" si="34"/>
        <v>1282.0086414639088</v>
      </c>
      <c r="BK112" s="31">
        <f t="shared" si="35"/>
        <v>1280.1118572045132</v>
      </c>
      <c r="BL112" s="31">
        <f t="shared" si="36"/>
        <v>1025.3928999534285</v>
      </c>
      <c r="BM112" s="31">
        <f t="shared" si="37"/>
        <v>25.075569085218167</v>
      </c>
      <c r="BN112" s="31">
        <f t="shared" si="38"/>
        <v>786.7158176739423</v>
      </c>
      <c r="BO112" s="31">
        <f t="shared" si="39"/>
        <v>2817.7249967359026</v>
      </c>
      <c r="BP112" s="31">
        <f t="shared" si="40"/>
        <v>1660.4803501365727</v>
      </c>
      <c r="BQ112" s="31">
        <f t="shared" si="40"/>
        <v>891.59281365514437</v>
      </c>
    </row>
    <row r="113" spans="1:69" x14ac:dyDescent="0.15">
      <c r="A113" s="5" t="s">
        <v>88</v>
      </c>
      <c r="B113" s="11" t="s">
        <v>190</v>
      </c>
      <c r="C113" s="16" t="s">
        <v>37</v>
      </c>
      <c r="D113" t="s">
        <v>30</v>
      </c>
      <c r="E113" s="5" t="s">
        <v>147</v>
      </c>
      <c r="F113" s="5" t="s">
        <v>152</v>
      </c>
      <c r="G113" s="23">
        <v>2380</v>
      </c>
      <c r="H113" s="23">
        <v>5400</v>
      </c>
      <c r="I113" s="23">
        <v>7730</v>
      </c>
      <c r="J113" s="23">
        <v>8920</v>
      </c>
      <c r="K113" s="23">
        <v>9560</v>
      </c>
      <c r="L113" s="23">
        <v>4720</v>
      </c>
      <c r="M113" s="23">
        <v>5910</v>
      </c>
      <c r="N113" s="23">
        <v>9090</v>
      </c>
      <c r="O113" s="23">
        <v>7840</v>
      </c>
      <c r="P113" s="23">
        <v>5120</v>
      </c>
      <c r="Q113" s="23">
        <v>4540</v>
      </c>
      <c r="R113" s="23">
        <v>3980</v>
      </c>
      <c r="S113" s="23">
        <v>4210</v>
      </c>
      <c r="T113" s="23">
        <v>3330</v>
      </c>
      <c r="U113" s="23">
        <v>4230</v>
      </c>
      <c r="V113" s="23">
        <v>3390</v>
      </c>
      <c r="W113" s="23">
        <v>1320</v>
      </c>
      <c r="X113" s="23">
        <v>3320</v>
      </c>
      <c r="Y113" s="23">
        <v>7250</v>
      </c>
      <c r="Z113" s="23">
        <v>8880</v>
      </c>
      <c r="AA113" s="23">
        <v>9560</v>
      </c>
      <c r="AB113">
        <f>'Population data'!$E$5</f>
        <v>3872351</v>
      </c>
      <c r="AC113">
        <f>'Population data'!$E$9</f>
        <v>3964175</v>
      </c>
      <c r="AD113">
        <f>'Population data'!$E$13</f>
        <v>4055845</v>
      </c>
      <c r="AE113">
        <f>'Population data'!$E$17</f>
        <v>4159990</v>
      </c>
      <c r="AF113">
        <f>'Population data'!$E$21</f>
        <v>4275551</v>
      </c>
      <c r="AG113">
        <f>'Population data'!$E$25</f>
        <v>4367454</v>
      </c>
      <c r="AH113">
        <f>'Population data'!$E$29</f>
        <v>4436882</v>
      </c>
      <c r="AI113">
        <f>'Population data'!$E$33</f>
        <v>4518649</v>
      </c>
      <c r="AJ113">
        <f>'Population data'!$E$37</f>
        <v>4611304</v>
      </c>
      <c r="AK113">
        <f>'Population data'!$E$41</f>
        <v>4685439</v>
      </c>
      <c r="AL113">
        <f>'Population data'!$E$45</f>
        <v>4747263</v>
      </c>
      <c r="AM113">
        <f>'Population data'!$E$49</f>
        <v>4804933</v>
      </c>
      <c r="AN113">
        <f>'Population data'!$E$53</f>
        <v>4882939</v>
      </c>
      <c r="AO113">
        <f>'Population data'!$E$57</f>
        <v>4960965</v>
      </c>
      <c r="AP113">
        <f>'Population data'!$E$61</f>
        <v>5046434</v>
      </c>
      <c r="AQ113">
        <f>'Population data'!$E$65</f>
        <v>5129741</v>
      </c>
      <c r="AR113">
        <f>'Population data'!$E$69</f>
        <v>5184329</v>
      </c>
      <c r="AS113">
        <f>'Population data'!$E$73</f>
        <v>5249672</v>
      </c>
      <c r="AT113">
        <f>'Population data'!$E$77</f>
        <v>5376678</v>
      </c>
      <c r="AU113">
        <f>'Population data'!$E$81</f>
        <v>5516476</v>
      </c>
      <c r="AV113">
        <f>'Population data'!$E$85</f>
        <v>5619157</v>
      </c>
      <c r="AW113" s="31">
        <f t="shared" si="21"/>
        <v>614.61370624718677</v>
      </c>
      <c r="AX113" s="31">
        <f t="shared" si="22"/>
        <v>1362.2002055913274</v>
      </c>
      <c r="AY113" s="31">
        <f t="shared" si="23"/>
        <v>1905.8913740539888</v>
      </c>
      <c r="AZ113" s="31">
        <f t="shared" si="24"/>
        <v>2144.235923644047</v>
      </c>
      <c r="BA113" s="31">
        <f t="shared" si="25"/>
        <v>2235.9691183662644</v>
      </c>
      <c r="BB113" s="31">
        <f t="shared" si="26"/>
        <v>1080.721170732422</v>
      </c>
      <c r="BC113" s="31">
        <f t="shared" si="27"/>
        <v>1332.016492663091</v>
      </c>
      <c r="BD113" s="31">
        <f t="shared" si="28"/>
        <v>2011.663220577655</v>
      </c>
      <c r="BE113" s="31">
        <f t="shared" si="29"/>
        <v>1700.1698434976311</v>
      </c>
      <c r="BF113" s="31">
        <f t="shared" si="30"/>
        <v>1092.7471257229045</v>
      </c>
      <c r="BG113" s="31">
        <f t="shared" si="31"/>
        <v>956.34052716270412</v>
      </c>
      <c r="BH113" s="31">
        <f t="shared" si="32"/>
        <v>828.3154000274302</v>
      </c>
      <c r="BI113" s="31">
        <f t="shared" si="33"/>
        <v>862.18566318358671</v>
      </c>
      <c r="BJ113" s="31">
        <f t="shared" si="34"/>
        <v>671.2403735966692</v>
      </c>
      <c r="BK113" s="31">
        <f t="shared" si="35"/>
        <v>838.21565881967342</v>
      </c>
      <c r="BL113" s="31">
        <f t="shared" si="36"/>
        <v>660.85207810686745</v>
      </c>
      <c r="BM113" s="31">
        <f t="shared" si="37"/>
        <v>254.61347071144601</v>
      </c>
      <c r="BN113" s="31">
        <f t="shared" si="38"/>
        <v>632.42046360229745</v>
      </c>
      <c r="BO113" s="31">
        <f t="shared" si="39"/>
        <v>1348.4162525633858</v>
      </c>
      <c r="BP113" s="31">
        <f t="shared" si="40"/>
        <v>1609.7233088660223</v>
      </c>
      <c r="BQ113" s="31">
        <f t="shared" si="40"/>
        <v>1701.3228140804749</v>
      </c>
    </row>
    <row r="114" spans="1:69" x14ac:dyDescent="0.15">
      <c r="A114" s="5" t="s">
        <v>88</v>
      </c>
      <c r="B114" s="11" t="s">
        <v>190</v>
      </c>
      <c r="C114" s="16" t="s">
        <v>37</v>
      </c>
      <c r="D114" t="s">
        <v>31</v>
      </c>
      <c r="E114" s="5" t="s">
        <v>147</v>
      </c>
      <c r="F114" s="5" t="s">
        <v>31</v>
      </c>
      <c r="G114" s="22">
        <v>2230</v>
      </c>
      <c r="H114" s="22">
        <v>3350</v>
      </c>
      <c r="I114" s="22">
        <v>4560</v>
      </c>
      <c r="J114" s="22">
        <v>6620</v>
      </c>
      <c r="K114" s="22">
        <v>8410</v>
      </c>
      <c r="L114" s="22">
        <v>7760</v>
      </c>
      <c r="M114" s="22">
        <v>9130</v>
      </c>
      <c r="N114" s="22">
        <v>11800</v>
      </c>
      <c r="O114" s="22">
        <v>13170</v>
      </c>
      <c r="P114" s="22">
        <v>11630</v>
      </c>
      <c r="Q114" s="22">
        <v>11200</v>
      </c>
      <c r="R114" s="22">
        <v>10710</v>
      </c>
      <c r="S114" s="22">
        <v>10320</v>
      </c>
      <c r="T114" s="22">
        <v>10550</v>
      </c>
      <c r="U114" s="22">
        <v>10210</v>
      </c>
      <c r="V114" s="22">
        <v>8370</v>
      </c>
      <c r="W114" s="22">
        <v>180</v>
      </c>
      <c r="X114" s="22">
        <v>4110</v>
      </c>
      <c r="Y114" s="22">
        <v>14740</v>
      </c>
      <c r="Z114" s="22">
        <v>15860</v>
      </c>
      <c r="AA114" s="22">
        <v>17030</v>
      </c>
      <c r="AB114">
        <f>'Population data'!$E$5</f>
        <v>3872351</v>
      </c>
      <c r="AC114">
        <f>'Population data'!$E$9</f>
        <v>3964175</v>
      </c>
      <c r="AD114">
        <f>'Population data'!$E$13</f>
        <v>4055845</v>
      </c>
      <c r="AE114">
        <f>'Population data'!$E$17</f>
        <v>4159990</v>
      </c>
      <c r="AF114">
        <f>'Population data'!$E$21</f>
        <v>4275551</v>
      </c>
      <c r="AG114">
        <f>'Population data'!$E$25</f>
        <v>4367454</v>
      </c>
      <c r="AH114">
        <f>'Population data'!$E$29</f>
        <v>4436882</v>
      </c>
      <c r="AI114">
        <f>'Population data'!$E$33</f>
        <v>4518649</v>
      </c>
      <c r="AJ114">
        <f>'Population data'!$E$37</f>
        <v>4611304</v>
      </c>
      <c r="AK114">
        <f>'Population data'!$E$41</f>
        <v>4685439</v>
      </c>
      <c r="AL114">
        <f>'Population data'!$E$45</f>
        <v>4747263</v>
      </c>
      <c r="AM114">
        <f>'Population data'!$E$49</f>
        <v>4804933</v>
      </c>
      <c r="AN114">
        <f>'Population data'!$E$53</f>
        <v>4882939</v>
      </c>
      <c r="AO114">
        <f>'Population data'!$E$57</f>
        <v>4960965</v>
      </c>
      <c r="AP114">
        <f>'Population data'!$E$61</f>
        <v>5046434</v>
      </c>
      <c r="AQ114">
        <f>'Population data'!$E$65</f>
        <v>5129741</v>
      </c>
      <c r="AR114">
        <f>'Population data'!$E$69</f>
        <v>5184329</v>
      </c>
      <c r="AS114">
        <f>'Population data'!$E$73</f>
        <v>5249672</v>
      </c>
      <c r="AT114">
        <f>'Population data'!$E$77</f>
        <v>5376678</v>
      </c>
      <c r="AU114">
        <f>'Population data'!$E$81</f>
        <v>5516476</v>
      </c>
      <c r="AV114">
        <f>'Population data'!$E$85</f>
        <v>5619157</v>
      </c>
      <c r="AW114" s="31">
        <f t="shared" si="21"/>
        <v>575.87754829043126</v>
      </c>
      <c r="AX114" s="31">
        <f t="shared" si="22"/>
        <v>845.06864606128647</v>
      </c>
      <c r="AY114" s="31">
        <f t="shared" si="23"/>
        <v>1124.3033202698821</v>
      </c>
      <c r="AZ114" s="31">
        <f t="shared" si="24"/>
        <v>1591.3499792066807</v>
      </c>
      <c r="BA114" s="31">
        <f t="shared" si="25"/>
        <v>1966.9979378096532</v>
      </c>
      <c r="BB114" s="31">
        <f t="shared" si="26"/>
        <v>1776.778873916016</v>
      </c>
      <c r="BC114" s="31">
        <f t="shared" si="27"/>
        <v>2057.7513668382435</v>
      </c>
      <c r="BD114" s="31">
        <f t="shared" si="28"/>
        <v>2611.4000003098272</v>
      </c>
      <c r="BE114" s="31">
        <f t="shared" si="29"/>
        <v>2856.025106997934</v>
      </c>
      <c r="BF114" s="31">
        <f t="shared" si="30"/>
        <v>2482.1580219057382</v>
      </c>
      <c r="BG114" s="31">
        <f t="shared" si="31"/>
        <v>2359.2541639256133</v>
      </c>
      <c r="BH114" s="31">
        <f t="shared" si="32"/>
        <v>2228.9592799733105</v>
      </c>
      <c r="BI114" s="31">
        <f t="shared" si="33"/>
        <v>2113.4812456186733</v>
      </c>
      <c r="BJ114" s="31">
        <f t="shared" si="34"/>
        <v>2126.6023848182763</v>
      </c>
      <c r="BK114" s="31">
        <f t="shared" si="35"/>
        <v>2023.2108455198265</v>
      </c>
      <c r="BL114" s="31">
        <f t="shared" si="36"/>
        <v>1631.6613255912919</v>
      </c>
      <c r="BM114" s="31">
        <f t="shared" si="37"/>
        <v>34.720018733379</v>
      </c>
      <c r="BN114" s="31">
        <f t="shared" si="38"/>
        <v>782.90605584501282</v>
      </c>
      <c r="BO114" s="31">
        <f t="shared" si="39"/>
        <v>2741.4697327978351</v>
      </c>
      <c r="BP114" s="31">
        <f t="shared" si="40"/>
        <v>2875.0238376818825</v>
      </c>
      <c r="BQ114" s="31">
        <f t="shared" si="40"/>
        <v>3030.7037158776661</v>
      </c>
    </row>
    <row r="115" spans="1:69" x14ac:dyDescent="0.15">
      <c r="A115" s="5" t="s">
        <v>88</v>
      </c>
      <c r="B115" s="11" t="s">
        <v>190</v>
      </c>
      <c r="C115" s="16" t="s">
        <v>37</v>
      </c>
      <c r="D115" t="s">
        <v>32</v>
      </c>
      <c r="E115" s="5" t="s">
        <v>147</v>
      </c>
      <c r="F115" s="5" t="s">
        <v>156</v>
      </c>
      <c r="G115" s="22">
        <v>6200</v>
      </c>
      <c r="H115" s="22">
        <v>6760</v>
      </c>
      <c r="I115" s="22">
        <v>6550</v>
      </c>
      <c r="J115" s="22">
        <v>8970</v>
      </c>
      <c r="K115" s="22">
        <v>7690</v>
      </c>
      <c r="L115" s="22">
        <v>7390</v>
      </c>
      <c r="M115" s="22">
        <v>7410</v>
      </c>
      <c r="N115" s="22">
        <v>7130</v>
      </c>
      <c r="O115" s="22">
        <v>7600</v>
      </c>
      <c r="P115" s="22">
        <v>6730</v>
      </c>
      <c r="Q115" s="22">
        <v>7640</v>
      </c>
      <c r="R115" s="22">
        <v>9120</v>
      </c>
      <c r="S115" s="22">
        <v>10490</v>
      </c>
      <c r="T115" s="22">
        <v>10500</v>
      </c>
      <c r="U115" s="22">
        <v>12840</v>
      </c>
      <c r="V115" s="22">
        <v>16420</v>
      </c>
      <c r="W115" s="22">
        <v>1160</v>
      </c>
      <c r="X115" s="22">
        <v>6760</v>
      </c>
      <c r="Y115" s="22">
        <v>14840</v>
      </c>
      <c r="Z115" s="22">
        <v>12940</v>
      </c>
      <c r="AA115" s="22">
        <v>9120</v>
      </c>
      <c r="AB115">
        <f>'Population data'!$E$5</f>
        <v>3872351</v>
      </c>
      <c r="AC115">
        <f>'Population data'!$E$9</f>
        <v>3964175</v>
      </c>
      <c r="AD115">
        <f>'Population data'!$E$13</f>
        <v>4055845</v>
      </c>
      <c r="AE115">
        <f>'Population data'!$E$17</f>
        <v>4159990</v>
      </c>
      <c r="AF115">
        <f>'Population data'!$E$21</f>
        <v>4275551</v>
      </c>
      <c r="AG115">
        <f>'Population data'!$E$25</f>
        <v>4367454</v>
      </c>
      <c r="AH115">
        <f>'Population data'!$E$29</f>
        <v>4436882</v>
      </c>
      <c r="AI115">
        <f>'Population data'!$E$33</f>
        <v>4518649</v>
      </c>
      <c r="AJ115">
        <f>'Population data'!$E$37</f>
        <v>4611304</v>
      </c>
      <c r="AK115">
        <f>'Population data'!$E$41</f>
        <v>4685439</v>
      </c>
      <c r="AL115">
        <f>'Population data'!$E$45</f>
        <v>4747263</v>
      </c>
      <c r="AM115">
        <f>'Population data'!$E$49</f>
        <v>4804933</v>
      </c>
      <c r="AN115">
        <f>'Population data'!$E$53</f>
        <v>4882939</v>
      </c>
      <c r="AO115">
        <f>'Population data'!$E$57</f>
        <v>4960965</v>
      </c>
      <c r="AP115">
        <f>'Population data'!$E$61</f>
        <v>5046434</v>
      </c>
      <c r="AQ115">
        <f>'Population data'!$E$65</f>
        <v>5129741</v>
      </c>
      <c r="AR115">
        <f>'Population data'!$E$69</f>
        <v>5184329</v>
      </c>
      <c r="AS115">
        <f>'Population data'!$E$73</f>
        <v>5249672</v>
      </c>
      <c r="AT115">
        <f>'Population data'!$E$77</f>
        <v>5376678</v>
      </c>
      <c r="AU115">
        <f>'Population data'!$E$81</f>
        <v>5516476</v>
      </c>
      <c r="AV115">
        <f>'Population data'!$E$85</f>
        <v>5619157</v>
      </c>
      <c r="AW115" s="31">
        <f t="shared" si="21"/>
        <v>1601.0945288792261</v>
      </c>
      <c r="AX115" s="31">
        <f t="shared" si="22"/>
        <v>1705.2728499624764</v>
      </c>
      <c r="AY115" s="31">
        <f t="shared" si="23"/>
        <v>1614.9532341595893</v>
      </c>
      <c r="AZ115" s="31">
        <f t="shared" si="24"/>
        <v>2156.2551833057291</v>
      </c>
      <c r="BA115" s="31">
        <f t="shared" si="25"/>
        <v>1798.5985899829052</v>
      </c>
      <c r="BB115" s="31">
        <f t="shared" si="26"/>
        <v>1692.0613245153813</v>
      </c>
      <c r="BC115" s="31">
        <f t="shared" si="27"/>
        <v>1670.0917446080377</v>
      </c>
      <c r="BD115" s="31">
        <f t="shared" si="28"/>
        <v>1577.9052544244971</v>
      </c>
      <c r="BE115" s="31">
        <f t="shared" si="29"/>
        <v>1648.1238278803564</v>
      </c>
      <c r="BF115" s="31">
        <f t="shared" si="30"/>
        <v>1436.3648742412399</v>
      </c>
      <c r="BG115" s="31">
        <f t="shared" si="31"/>
        <v>1609.3483761064006</v>
      </c>
      <c r="BH115" s="31">
        <f t="shared" si="32"/>
        <v>1898.0493588568249</v>
      </c>
      <c r="BI115" s="31">
        <f t="shared" si="33"/>
        <v>2148.2963436569657</v>
      </c>
      <c r="BJ115" s="31">
        <f t="shared" si="34"/>
        <v>2116.5237005300378</v>
      </c>
      <c r="BK115" s="31">
        <f t="shared" si="35"/>
        <v>2544.3709359916329</v>
      </c>
      <c r="BL115" s="31">
        <f t="shared" si="36"/>
        <v>3200.9413340751512</v>
      </c>
      <c r="BM115" s="31">
        <f t="shared" si="37"/>
        <v>223.75123183733132</v>
      </c>
      <c r="BN115" s="31">
        <f t="shared" si="38"/>
        <v>1287.699498178172</v>
      </c>
      <c r="BO115" s="31">
        <f t="shared" si="39"/>
        <v>2760.0685776607788</v>
      </c>
      <c r="BP115" s="31">
        <f t="shared" si="40"/>
        <v>2345.7004072890013</v>
      </c>
      <c r="BQ115" s="31">
        <f t="shared" si="40"/>
        <v>1623.0192535997837</v>
      </c>
    </row>
    <row r="116" spans="1:69" x14ac:dyDescent="0.15">
      <c r="A116" s="5" t="s">
        <v>88</v>
      </c>
      <c r="B116" s="11" t="s">
        <v>190</v>
      </c>
      <c r="C116" s="16" t="s">
        <v>37</v>
      </c>
      <c r="D116" t="s">
        <v>33</v>
      </c>
      <c r="E116" s="5" t="s">
        <v>147</v>
      </c>
      <c r="F116" s="5" t="s">
        <v>154</v>
      </c>
      <c r="G116" s="22">
        <v>2020</v>
      </c>
      <c r="H116" s="22">
        <v>1410</v>
      </c>
      <c r="I116" s="22">
        <v>1190</v>
      </c>
      <c r="J116" s="22">
        <v>1140</v>
      </c>
      <c r="K116" s="22">
        <v>1140</v>
      </c>
      <c r="L116" s="22">
        <v>1020</v>
      </c>
      <c r="M116" s="22">
        <v>1310</v>
      </c>
      <c r="N116" s="22">
        <v>1440</v>
      </c>
      <c r="O116" s="22">
        <v>1090</v>
      </c>
      <c r="P116" s="22">
        <v>1290</v>
      </c>
      <c r="Q116" s="22">
        <v>1140</v>
      </c>
      <c r="R116" s="22">
        <v>1190</v>
      </c>
      <c r="S116" s="22">
        <v>1420</v>
      </c>
      <c r="T116" s="22">
        <v>1880</v>
      </c>
      <c r="U116" s="22">
        <v>1870</v>
      </c>
      <c r="V116" s="22">
        <v>3170</v>
      </c>
      <c r="W116" s="22">
        <v>2430</v>
      </c>
      <c r="X116" s="22">
        <v>6160</v>
      </c>
      <c r="Y116" s="22">
        <v>8750</v>
      </c>
      <c r="Z116" s="22">
        <v>7260</v>
      </c>
      <c r="AA116" s="22">
        <v>5280</v>
      </c>
      <c r="AB116">
        <f>'Population data'!$E$5</f>
        <v>3872351</v>
      </c>
      <c r="AC116">
        <f>'Population data'!$E$9</f>
        <v>3964175</v>
      </c>
      <c r="AD116">
        <f>'Population data'!$E$13</f>
        <v>4055845</v>
      </c>
      <c r="AE116">
        <f>'Population data'!$E$17</f>
        <v>4159990</v>
      </c>
      <c r="AF116">
        <f>'Population data'!$E$21</f>
        <v>4275551</v>
      </c>
      <c r="AG116">
        <f>'Population data'!$E$25</f>
        <v>4367454</v>
      </c>
      <c r="AH116">
        <f>'Population data'!$E$29</f>
        <v>4436882</v>
      </c>
      <c r="AI116">
        <f>'Population data'!$E$33</f>
        <v>4518649</v>
      </c>
      <c r="AJ116">
        <f>'Population data'!$E$37</f>
        <v>4611304</v>
      </c>
      <c r="AK116">
        <f>'Population data'!$E$41</f>
        <v>4685439</v>
      </c>
      <c r="AL116">
        <f>'Population data'!$E$45</f>
        <v>4747263</v>
      </c>
      <c r="AM116">
        <f>'Population data'!$E$49</f>
        <v>4804933</v>
      </c>
      <c r="AN116">
        <f>'Population data'!$E$53</f>
        <v>4882939</v>
      </c>
      <c r="AO116">
        <f>'Population data'!$E$57</f>
        <v>4960965</v>
      </c>
      <c r="AP116">
        <f>'Population data'!$E$61</f>
        <v>5046434</v>
      </c>
      <c r="AQ116">
        <f>'Population data'!$E$65</f>
        <v>5129741</v>
      </c>
      <c r="AR116">
        <f>'Population data'!$E$69</f>
        <v>5184329</v>
      </c>
      <c r="AS116">
        <f>'Population data'!$E$73</f>
        <v>5249672</v>
      </c>
      <c r="AT116">
        <f>'Population data'!$E$77</f>
        <v>5376678</v>
      </c>
      <c r="AU116">
        <f>'Population data'!$E$81</f>
        <v>5516476</v>
      </c>
      <c r="AV116">
        <f>'Population data'!$E$85</f>
        <v>5619157</v>
      </c>
      <c r="AW116" s="31">
        <f t="shared" si="21"/>
        <v>521.64692715097374</v>
      </c>
      <c r="AX116" s="31">
        <f t="shared" si="22"/>
        <v>355.68560923773549</v>
      </c>
      <c r="AY116" s="31">
        <f t="shared" si="23"/>
        <v>293.40371735113155</v>
      </c>
      <c r="AZ116" s="31">
        <f t="shared" si="24"/>
        <v>274.03912028634687</v>
      </c>
      <c r="BA116" s="31">
        <f t="shared" si="25"/>
        <v>266.63230072568427</v>
      </c>
      <c r="BB116" s="31">
        <f t="shared" si="26"/>
        <v>233.54567672607428</v>
      </c>
      <c r="BC116" s="31">
        <f t="shared" si="27"/>
        <v>295.25238669858697</v>
      </c>
      <c r="BD116" s="31">
        <f t="shared" si="28"/>
        <v>318.6793220717077</v>
      </c>
      <c r="BE116" s="31">
        <f t="shared" si="29"/>
        <v>236.37565426178799</v>
      </c>
      <c r="BF116" s="31">
        <f t="shared" si="30"/>
        <v>275.32105316065372</v>
      </c>
      <c r="BG116" s="31">
        <f t="shared" si="31"/>
        <v>240.13837025671424</v>
      </c>
      <c r="BH116" s="31">
        <f t="shared" si="32"/>
        <v>247.66214221925676</v>
      </c>
      <c r="BI116" s="31">
        <f t="shared" si="33"/>
        <v>290.80846596691049</v>
      </c>
      <c r="BJ116" s="31">
        <f t="shared" si="34"/>
        <v>378.95852923775919</v>
      </c>
      <c r="BK116" s="31">
        <f t="shared" si="35"/>
        <v>370.55869550656962</v>
      </c>
      <c r="BL116" s="31">
        <f t="shared" si="36"/>
        <v>617.96492259550735</v>
      </c>
      <c r="BM116" s="31">
        <f t="shared" si="37"/>
        <v>468.72025290061646</v>
      </c>
      <c r="BN116" s="31">
        <f t="shared" si="38"/>
        <v>1173.4066433102869</v>
      </c>
      <c r="BO116" s="31">
        <f t="shared" si="39"/>
        <v>1627.3989255075344</v>
      </c>
      <c r="BP116" s="31">
        <f t="shared" si="40"/>
        <v>1316.0575700864101</v>
      </c>
      <c r="BQ116" s="31">
        <f t="shared" si="40"/>
        <v>939.6427257682958</v>
      </c>
    </row>
    <row r="117" spans="1:69" x14ac:dyDescent="0.15">
      <c r="A117" s="5" t="s">
        <v>88</v>
      </c>
      <c r="B117" s="11" t="s">
        <v>190</v>
      </c>
      <c r="C117" s="4" t="s">
        <v>34</v>
      </c>
      <c r="D117" s="4" t="s">
        <v>82</v>
      </c>
      <c r="E117" s="4" t="s">
        <v>150</v>
      </c>
      <c r="F117" s="5" t="s">
        <v>150</v>
      </c>
      <c r="G117" s="22">
        <v>22460</v>
      </c>
      <c r="H117" s="22">
        <v>27030</v>
      </c>
      <c r="I117" s="22">
        <v>32750</v>
      </c>
      <c r="J117" s="22">
        <v>44580</v>
      </c>
      <c r="K117" s="22">
        <v>50560</v>
      </c>
      <c r="L117" s="22">
        <v>38440</v>
      </c>
      <c r="M117" s="22">
        <v>36410</v>
      </c>
      <c r="N117" s="22">
        <v>41180</v>
      </c>
      <c r="O117" s="22">
        <v>43350</v>
      </c>
      <c r="P117" s="22">
        <v>44200</v>
      </c>
      <c r="Q117" s="22">
        <v>42080</v>
      </c>
      <c r="R117" s="22">
        <v>43760</v>
      </c>
      <c r="S117" s="22">
        <v>47740</v>
      </c>
      <c r="T117" s="22">
        <v>48200</v>
      </c>
      <c r="U117" s="22">
        <v>53320</v>
      </c>
      <c r="V117" s="22">
        <v>48570</v>
      </c>
      <c r="W117" s="22">
        <v>5350</v>
      </c>
      <c r="X117" s="22">
        <v>37420</v>
      </c>
      <c r="Y117" s="22">
        <v>89200</v>
      </c>
      <c r="Z117" s="22">
        <v>75840</v>
      </c>
      <c r="AA117" s="22">
        <v>62940</v>
      </c>
      <c r="AB117">
        <f>'Population data'!$E$5</f>
        <v>3872351</v>
      </c>
      <c r="AC117">
        <f>'Population data'!$E$9</f>
        <v>3964175</v>
      </c>
      <c r="AD117">
        <f>'Population data'!$E$13</f>
        <v>4055845</v>
      </c>
      <c r="AE117">
        <f>'Population data'!$E$17</f>
        <v>4159990</v>
      </c>
      <c r="AF117">
        <f>'Population data'!$E$21</f>
        <v>4275551</v>
      </c>
      <c r="AG117">
        <f>'Population data'!$E$25</f>
        <v>4367454</v>
      </c>
      <c r="AH117">
        <f>'Population data'!$E$29</f>
        <v>4436882</v>
      </c>
      <c r="AI117">
        <f>'Population data'!$E$33</f>
        <v>4518649</v>
      </c>
      <c r="AJ117">
        <f>'Population data'!$E$37</f>
        <v>4611304</v>
      </c>
      <c r="AK117">
        <f>'Population data'!$E$41</f>
        <v>4685439</v>
      </c>
      <c r="AL117">
        <f>'Population data'!$E$45</f>
        <v>4747263</v>
      </c>
      <c r="AM117">
        <f>'Population data'!$E$49</f>
        <v>4804933</v>
      </c>
      <c r="AN117">
        <f>'Population data'!$E$53</f>
        <v>4882939</v>
      </c>
      <c r="AO117">
        <f>'Population data'!$E$57</f>
        <v>4960965</v>
      </c>
      <c r="AP117">
        <f>'Population data'!$E$61</f>
        <v>5046434</v>
      </c>
      <c r="AQ117">
        <f>'Population data'!$E$65</f>
        <v>5129741</v>
      </c>
      <c r="AR117">
        <f>'Population data'!$E$69</f>
        <v>5184329</v>
      </c>
      <c r="AS117">
        <f>'Population data'!$E$73</f>
        <v>5249672</v>
      </c>
      <c r="AT117">
        <f>'Population data'!$E$77</f>
        <v>5376678</v>
      </c>
      <c r="AU117">
        <f>'Population data'!$E$81</f>
        <v>5516476</v>
      </c>
      <c r="AV117">
        <f>'Population data'!$E$85</f>
        <v>5619157</v>
      </c>
      <c r="AW117" s="31">
        <f t="shared" si="21"/>
        <v>5800.0940513915193</v>
      </c>
      <c r="AX117" s="31">
        <f t="shared" si="22"/>
        <v>6818.5688068765885</v>
      </c>
      <c r="AY117" s="31">
        <f t="shared" si="23"/>
        <v>8074.7661707979478</v>
      </c>
      <c r="AZ117" s="31">
        <f t="shared" si="24"/>
        <v>10716.371914355565</v>
      </c>
      <c r="BA117" s="31">
        <f t="shared" si="25"/>
        <v>11825.376425167187</v>
      </c>
      <c r="BB117" s="31">
        <f t="shared" si="26"/>
        <v>8801.4664836767588</v>
      </c>
      <c r="BC117" s="31">
        <f t="shared" si="27"/>
        <v>8206.2132822103449</v>
      </c>
      <c r="BD117" s="31">
        <f t="shared" si="28"/>
        <v>9113.3433909117521</v>
      </c>
      <c r="BE117" s="31">
        <f t="shared" si="29"/>
        <v>9400.8115708701916</v>
      </c>
      <c r="BF117" s="31">
        <f t="shared" si="30"/>
        <v>9433.4810462797614</v>
      </c>
      <c r="BG117" s="31">
        <f t="shared" si="31"/>
        <v>8864.0549301776628</v>
      </c>
      <c r="BH117" s="31">
        <f t="shared" si="32"/>
        <v>9107.3070113568701</v>
      </c>
      <c r="BI117" s="31">
        <f t="shared" si="33"/>
        <v>9776.8987079297931</v>
      </c>
      <c r="BJ117" s="31">
        <f t="shared" si="34"/>
        <v>9715.8516538616987</v>
      </c>
      <c r="BK117" s="31">
        <f t="shared" si="35"/>
        <v>10565.876815192669</v>
      </c>
      <c r="BL117" s="31">
        <f t="shared" si="36"/>
        <v>9468.31428721255</v>
      </c>
      <c r="BM117" s="31">
        <f t="shared" si="37"/>
        <v>1031.9561123532092</v>
      </c>
      <c r="BN117" s="31">
        <f t="shared" si="38"/>
        <v>7128.064381927099</v>
      </c>
      <c r="BO117" s="31">
        <f t="shared" si="39"/>
        <v>16590.169617745381</v>
      </c>
      <c r="BP117" s="31">
        <f t="shared" si="40"/>
        <v>13747.907178423327</v>
      </c>
      <c r="BQ117" s="31">
        <f t="shared" si="40"/>
        <v>11200.96840148798</v>
      </c>
    </row>
    <row r="118" spans="1:69" x14ac:dyDescent="0.15">
      <c r="A118" s="5" t="s">
        <v>88</v>
      </c>
      <c r="B118" s="11" t="s">
        <v>190</v>
      </c>
      <c r="C118" s="5" t="s">
        <v>55</v>
      </c>
      <c r="D118" s="5" t="s">
        <v>55</v>
      </c>
      <c r="E118" s="5" t="s">
        <v>148</v>
      </c>
      <c r="F118" s="5" t="s">
        <v>148</v>
      </c>
      <c r="G118" s="23">
        <v>14160</v>
      </c>
      <c r="H118" s="23">
        <v>15130</v>
      </c>
      <c r="I118" s="23">
        <v>18380</v>
      </c>
      <c r="J118" s="23">
        <v>21860</v>
      </c>
      <c r="K118" s="23">
        <v>19070</v>
      </c>
      <c r="L118" s="23">
        <v>14120</v>
      </c>
      <c r="M118" s="23">
        <v>19130</v>
      </c>
      <c r="N118" s="23">
        <v>20850</v>
      </c>
      <c r="O118" s="23">
        <v>17490</v>
      </c>
      <c r="P118" s="23">
        <v>12150</v>
      </c>
      <c r="Q118" s="23">
        <v>9960</v>
      </c>
      <c r="R118" s="23">
        <v>10340</v>
      </c>
      <c r="S118" s="23">
        <v>10120</v>
      </c>
      <c r="T118" s="23">
        <v>10040</v>
      </c>
      <c r="U118" s="23">
        <v>10210</v>
      </c>
      <c r="V118" s="23">
        <v>7400</v>
      </c>
      <c r="W118" s="23">
        <v>4140</v>
      </c>
      <c r="X118" s="23">
        <v>7770</v>
      </c>
      <c r="Y118" s="23">
        <v>13340</v>
      </c>
      <c r="Z118" s="23">
        <v>17660</v>
      </c>
      <c r="AA118" s="23">
        <v>19070</v>
      </c>
      <c r="AB118">
        <f>'Population data'!$E$5</f>
        <v>3872351</v>
      </c>
      <c r="AC118">
        <f>'Population data'!$E$9</f>
        <v>3964175</v>
      </c>
      <c r="AD118">
        <f>'Population data'!$E$13</f>
        <v>4055845</v>
      </c>
      <c r="AE118">
        <f>'Population data'!$E$17</f>
        <v>4159990</v>
      </c>
      <c r="AF118">
        <f>'Population data'!$E$21</f>
        <v>4275551</v>
      </c>
      <c r="AG118">
        <f>'Population data'!$E$25</f>
        <v>4367454</v>
      </c>
      <c r="AH118">
        <f>'Population data'!$E$29</f>
        <v>4436882</v>
      </c>
      <c r="AI118">
        <f>'Population data'!$E$33</f>
        <v>4518649</v>
      </c>
      <c r="AJ118">
        <f>'Population data'!$E$37</f>
        <v>4611304</v>
      </c>
      <c r="AK118">
        <f>'Population data'!$E$41</f>
        <v>4685439</v>
      </c>
      <c r="AL118">
        <f>'Population data'!$E$45</f>
        <v>4747263</v>
      </c>
      <c r="AM118">
        <f>'Population data'!$E$49</f>
        <v>4804933</v>
      </c>
      <c r="AN118">
        <f>'Population data'!$E$53</f>
        <v>4882939</v>
      </c>
      <c r="AO118">
        <f>'Population data'!$E$57</f>
        <v>4960965</v>
      </c>
      <c r="AP118">
        <f>'Population data'!$E$61</f>
        <v>5046434</v>
      </c>
      <c r="AQ118">
        <f>'Population data'!$E$65</f>
        <v>5129741</v>
      </c>
      <c r="AR118">
        <f>'Population data'!$E$69</f>
        <v>5184329</v>
      </c>
      <c r="AS118">
        <f>'Population data'!$E$73</f>
        <v>5249672</v>
      </c>
      <c r="AT118">
        <f>'Population data'!$E$77</f>
        <v>5376678</v>
      </c>
      <c r="AU118">
        <f>'Population data'!$E$81</f>
        <v>5516476</v>
      </c>
      <c r="AV118">
        <f>'Population data'!$E$85</f>
        <v>5619157</v>
      </c>
      <c r="AW118" s="31">
        <f t="shared" si="21"/>
        <v>3656.6933111177163</v>
      </c>
      <c r="AX118" s="31">
        <f t="shared" si="22"/>
        <v>3816.6831686290338</v>
      </c>
      <c r="AY118" s="31">
        <f t="shared" si="23"/>
        <v>4531.7313654737791</v>
      </c>
      <c r="AZ118" s="31">
        <f t="shared" si="24"/>
        <v>5254.8203240873172</v>
      </c>
      <c r="BA118" s="31">
        <f t="shared" si="25"/>
        <v>4460.2438375778929</v>
      </c>
      <c r="BB118" s="31">
        <f t="shared" si="26"/>
        <v>3233.0048582080085</v>
      </c>
      <c r="BC118" s="31">
        <f t="shared" si="27"/>
        <v>4311.5863798045566</v>
      </c>
      <c r="BD118" s="31">
        <f t="shared" si="28"/>
        <v>4614.211017496601</v>
      </c>
      <c r="BE118" s="31">
        <f t="shared" si="29"/>
        <v>3792.8533881088733</v>
      </c>
      <c r="BF118" s="31">
        <f t="shared" si="30"/>
        <v>2593.1401518619709</v>
      </c>
      <c r="BG118" s="31">
        <f t="shared" si="31"/>
        <v>2098.0510243481349</v>
      </c>
      <c r="BH118" s="31">
        <f t="shared" si="32"/>
        <v>2151.9550844933738</v>
      </c>
      <c r="BI118" s="31">
        <f t="shared" si="33"/>
        <v>2072.5223067500947</v>
      </c>
      <c r="BJ118" s="31">
        <f t="shared" si="34"/>
        <v>2023.799805078246</v>
      </c>
      <c r="BK118" s="31">
        <f t="shared" si="35"/>
        <v>2023.2108455198265</v>
      </c>
      <c r="BL118" s="31">
        <f t="shared" si="36"/>
        <v>1442.5679581093859</v>
      </c>
      <c r="BM118" s="31">
        <f t="shared" si="37"/>
        <v>798.56043086771695</v>
      </c>
      <c r="BN118" s="31">
        <f t="shared" si="38"/>
        <v>1480.0924705391117</v>
      </c>
      <c r="BO118" s="31">
        <f t="shared" si="39"/>
        <v>2481.08590471663</v>
      </c>
      <c r="BP118" s="31">
        <f t="shared" si="40"/>
        <v>3201.3191029925624</v>
      </c>
      <c r="BQ118" s="31">
        <f t="shared" si="40"/>
        <v>3393.7474962881442</v>
      </c>
    </row>
    <row r="119" spans="1:69" x14ac:dyDescent="0.15">
      <c r="A119" s="5" t="s">
        <v>88</v>
      </c>
      <c r="B119" s="11" t="s">
        <v>190</v>
      </c>
      <c r="C119" s="5" t="s">
        <v>35</v>
      </c>
      <c r="D119" s="5" t="s">
        <v>35</v>
      </c>
      <c r="E119" s="5" t="s">
        <v>149</v>
      </c>
      <c r="F119" s="5" t="s">
        <v>157</v>
      </c>
      <c r="G119" s="22">
        <v>14010</v>
      </c>
      <c r="H119" s="22">
        <v>14380</v>
      </c>
      <c r="I119" s="22">
        <v>16160</v>
      </c>
      <c r="J119" s="22">
        <v>15570</v>
      </c>
      <c r="K119" s="22">
        <v>16030</v>
      </c>
      <c r="L119" s="22">
        <v>15830</v>
      </c>
      <c r="M119" s="22">
        <v>15240</v>
      </c>
      <c r="N119" s="22">
        <v>14160</v>
      </c>
      <c r="O119" s="22">
        <v>14670</v>
      </c>
      <c r="P119" s="22">
        <v>13500</v>
      </c>
      <c r="Q119" s="22">
        <v>13570</v>
      </c>
      <c r="R119" s="22">
        <v>14900</v>
      </c>
      <c r="S119" s="22">
        <v>15300</v>
      </c>
      <c r="T119" s="22">
        <v>14900</v>
      </c>
      <c r="U119" s="22">
        <v>15530</v>
      </c>
      <c r="V119" s="22">
        <v>19250</v>
      </c>
      <c r="W119" s="22">
        <v>9470</v>
      </c>
      <c r="X119" s="22">
        <v>10800</v>
      </c>
      <c r="Y119" s="22">
        <v>11370</v>
      </c>
      <c r="Z119" s="22">
        <v>11520</v>
      </c>
      <c r="AA119" s="22">
        <v>12520</v>
      </c>
      <c r="AB119">
        <f>'Population data'!$E$5</f>
        <v>3872351</v>
      </c>
      <c r="AC119">
        <f>'Population data'!$E$9</f>
        <v>3964175</v>
      </c>
      <c r="AD119">
        <f>'Population data'!$E$13</f>
        <v>4055845</v>
      </c>
      <c r="AE119">
        <f>'Population data'!$E$17</f>
        <v>4159990</v>
      </c>
      <c r="AF119">
        <f>'Population data'!$E$21</f>
        <v>4275551</v>
      </c>
      <c r="AG119">
        <f>'Population data'!$E$25</f>
        <v>4367454</v>
      </c>
      <c r="AH119">
        <f>'Population data'!$E$29</f>
        <v>4436882</v>
      </c>
      <c r="AI119">
        <f>'Population data'!$E$33</f>
        <v>4518649</v>
      </c>
      <c r="AJ119">
        <f>'Population data'!$E$37</f>
        <v>4611304</v>
      </c>
      <c r="AK119">
        <f>'Population data'!$E$41</f>
        <v>4685439</v>
      </c>
      <c r="AL119">
        <f>'Population data'!$E$45</f>
        <v>4747263</v>
      </c>
      <c r="AM119">
        <f>'Population data'!$E$49</f>
        <v>4804933</v>
      </c>
      <c r="AN119">
        <f>'Population data'!$E$53</f>
        <v>4882939</v>
      </c>
      <c r="AO119">
        <f>'Population data'!$E$57</f>
        <v>4960965</v>
      </c>
      <c r="AP119">
        <f>'Population data'!$E$61</f>
        <v>5046434</v>
      </c>
      <c r="AQ119">
        <f>'Population data'!$E$65</f>
        <v>5129741</v>
      </c>
      <c r="AR119">
        <f>'Population data'!$E$69</f>
        <v>5184329</v>
      </c>
      <c r="AS119">
        <f>'Population data'!$E$73</f>
        <v>5249672</v>
      </c>
      <c r="AT119">
        <f>'Population data'!$E$77</f>
        <v>5376678</v>
      </c>
      <c r="AU119">
        <f>'Population data'!$E$81</f>
        <v>5516476</v>
      </c>
      <c r="AV119">
        <f>'Population data'!$E$85</f>
        <v>5619157</v>
      </c>
      <c r="AW119" s="31">
        <f t="shared" si="21"/>
        <v>3617.9571531609608</v>
      </c>
      <c r="AX119" s="31">
        <f t="shared" si="22"/>
        <v>3627.488695630238</v>
      </c>
      <c r="AY119" s="31">
        <f t="shared" si="23"/>
        <v>3984.3731700792314</v>
      </c>
      <c r="AZ119" s="31">
        <f t="shared" si="24"/>
        <v>3742.7974586477371</v>
      </c>
      <c r="BA119" s="31">
        <f t="shared" si="25"/>
        <v>3749.2243689760685</v>
      </c>
      <c r="BB119" s="31">
        <f t="shared" si="26"/>
        <v>3624.5373162487804</v>
      </c>
      <c r="BC119" s="31">
        <f t="shared" si="27"/>
        <v>3434.844559760661</v>
      </c>
      <c r="BD119" s="31">
        <f t="shared" si="28"/>
        <v>3133.6800003717926</v>
      </c>
      <c r="BE119" s="31">
        <f t="shared" si="29"/>
        <v>3181.3127046058989</v>
      </c>
      <c r="BF119" s="31">
        <f t="shared" si="30"/>
        <v>2881.2668354021898</v>
      </c>
      <c r="BG119" s="31">
        <f t="shared" si="31"/>
        <v>2858.4891968277298</v>
      </c>
      <c r="BH119" s="31">
        <f t="shared" si="32"/>
        <v>3100.9797639217863</v>
      </c>
      <c r="BI119" s="31">
        <f t="shared" si="33"/>
        <v>3133.3588234462891</v>
      </c>
      <c r="BJ119" s="31">
        <f t="shared" si="34"/>
        <v>3003.4479178950064</v>
      </c>
      <c r="BK119" s="31">
        <f t="shared" si="35"/>
        <v>3077.4206102764842</v>
      </c>
      <c r="BL119" s="31">
        <f t="shared" si="36"/>
        <v>3752.6261072440107</v>
      </c>
      <c r="BM119" s="31">
        <f t="shared" si="37"/>
        <v>1826.6587633616618</v>
      </c>
      <c r="BN119" s="31">
        <f t="shared" si="38"/>
        <v>2057.2713876219314</v>
      </c>
      <c r="BO119" s="31">
        <f t="shared" si="39"/>
        <v>2114.6886609166477</v>
      </c>
      <c r="BP119" s="31">
        <f t="shared" si="40"/>
        <v>2088.2896979883535</v>
      </c>
      <c r="BQ119" s="31">
        <f t="shared" si="40"/>
        <v>2228.0922209505802</v>
      </c>
    </row>
    <row r="120" spans="1:69" x14ac:dyDescent="0.15">
      <c r="A120" s="5" t="s">
        <v>88</v>
      </c>
      <c r="B120" s="11" t="s">
        <v>190</v>
      </c>
      <c r="C120" s="4" t="s">
        <v>54</v>
      </c>
      <c r="D120" s="4" t="s">
        <v>83</v>
      </c>
      <c r="E120" s="4" t="s">
        <v>83</v>
      </c>
      <c r="F120" s="4" t="s">
        <v>83</v>
      </c>
      <c r="G120" s="22">
        <v>65390</v>
      </c>
      <c r="H120" s="22">
        <v>73070</v>
      </c>
      <c r="I120" s="22">
        <v>86490</v>
      </c>
      <c r="J120" s="22">
        <v>99670</v>
      </c>
      <c r="K120" s="22">
        <v>103110</v>
      </c>
      <c r="L120" s="22">
        <v>84890</v>
      </c>
      <c r="M120" s="22">
        <v>84250</v>
      </c>
      <c r="N120" s="22">
        <v>93210</v>
      </c>
      <c r="O120" s="22">
        <v>92800</v>
      </c>
      <c r="P120" s="22">
        <v>83800</v>
      </c>
      <c r="Q120" s="22">
        <v>78980</v>
      </c>
      <c r="R120" s="22">
        <v>83170</v>
      </c>
      <c r="S120" s="22">
        <v>87820</v>
      </c>
      <c r="T120" s="22">
        <v>85440</v>
      </c>
      <c r="U120" s="22">
        <v>91660</v>
      </c>
      <c r="V120" s="22">
        <v>85590</v>
      </c>
      <c r="W120" s="22">
        <v>23440</v>
      </c>
      <c r="X120" s="22">
        <v>65440</v>
      </c>
      <c r="Y120" s="22">
        <v>124520</v>
      </c>
      <c r="Z120" s="22">
        <v>117070</v>
      </c>
      <c r="AA120" s="22">
        <v>105940</v>
      </c>
      <c r="AB120">
        <f>'Population data'!$E$5</f>
        <v>3872351</v>
      </c>
      <c r="AC120">
        <f>'Population data'!$E$9</f>
        <v>3964175</v>
      </c>
      <c r="AD120">
        <f>'Population data'!$E$13</f>
        <v>4055845</v>
      </c>
      <c r="AE120">
        <f>'Population data'!$E$17</f>
        <v>4159990</v>
      </c>
      <c r="AF120">
        <f>'Population data'!$E$21</f>
        <v>4275551</v>
      </c>
      <c r="AG120">
        <f>'Population data'!$E$25</f>
        <v>4367454</v>
      </c>
      <c r="AH120">
        <f>'Population data'!$E$29</f>
        <v>4436882</v>
      </c>
      <c r="AI120">
        <f>'Population data'!$E$33</f>
        <v>4518649</v>
      </c>
      <c r="AJ120">
        <f>'Population data'!$E$37</f>
        <v>4611304</v>
      </c>
      <c r="AK120">
        <f>'Population data'!$E$41</f>
        <v>4685439</v>
      </c>
      <c r="AL120">
        <f>'Population data'!$E$45</f>
        <v>4747263</v>
      </c>
      <c r="AM120">
        <f>'Population data'!$E$49</f>
        <v>4804933</v>
      </c>
      <c r="AN120">
        <f>'Population data'!$E$53</f>
        <v>4882939</v>
      </c>
      <c r="AO120">
        <f>'Population data'!$E$57</f>
        <v>4960965</v>
      </c>
      <c r="AP120">
        <f>'Population data'!$E$61</f>
        <v>5046434</v>
      </c>
      <c r="AQ120">
        <f>'Population data'!$E$65</f>
        <v>5129741</v>
      </c>
      <c r="AR120">
        <f>'Population data'!$E$69</f>
        <v>5184329</v>
      </c>
      <c r="AS120">
        <f>'Population data'!$E$73</f>
        <v>5249672</v>
      </c>
      <c r="AT120">
        <f>'Population data'!$E$77</f>
        <v>5376678</v>
      </c>
      <c r="AU120">
        <f>'Population data'!$E$81</f>
        <v>5516476</v>
      </c>
      <c r="AV120">
        <f>'Population data'!$E$85</f>
        <v>5619157</v>
      </c>
      <c r="AW120" s="31">
        <f t="shared" si="21"/>
        <v>16886.382458614935</v>
      </c>
      <c r="AX120" s="31">
        <f t="shared" si="22"/>
        <v>18432.586856029313</v>
      </c>
      <c r="AY120" s="31">
        <f t="shared" si="23"/>
        <v>21324.779423276777</v>
      </c>
      <c r="AZ120" s="31">
        <f t="shared" si="24"/>
        <v>23959.192209596658</v>
      </c>
      <c r="BA120" s="31">
        <f t="shared" si="25"/>
        <v>24116.189936688861</v>
      </c>
      <c r="BB120" s="31">
        <f t="shared" si="26"/>
        <v>19436.953428702396</v>
      </c>
      <c r="BC120" s="31">
        <f t="shared" si="27"/>
        <v>18988.559984241187</v>
      </c>
      <c r="BD120" s="31">
        <f t="shared" si="28"/>
        <v>20627.846951599917</v>
      </c>
      <c r="BE120" s="31">
        <f t="shared" si="29"/>
        <v>20124.459372012774</v>
      </c>
      <c r="BF120" s="31">
        <f t="shared" si="30"/>
        <v>17885.19709679285</v>
      </c>
      <c r="BG120" s="31">
        <f t="shared" si="31"/>
        <v>16636.954809539729</v>
      </c>
      <c r="BH120" s="31">
        <f t="shared" si="32"/>
        <v>17309.294427206372</v>
      </c>
      <c r="BI120" s="31">
        <f t="shared" si="33"/>
        <v>17985.070057193014</v>
      </c>
      <c r="BJ120" s="31">
        <f t="shared" si="34"/>
        <v>17222.455711741564</v>
      </c>
      <c r="BK120" s="31">
        <f t="shared" si="35"/>
        <v>18163.320871728432</v>
      </c>
      <c r="BL120" s="31">
        <f t="shared" si="36"/>
        <v>16685.052910078695</v>
      </c>
      <c r="BM120" s="31">
        <f t="shared" si="37"/>
        <v>4521.3179950577978</v>
      </c>
      <c r="BN120" s="31">
        <f t="shared" si="38"/>
        <v>12465.540704257332</v>
      </c>
      <c r="BO120" s="31">
        <f t="shared" si="39"/>
        <v>23159.281623336938</v>
      </c>
      <c r="BP120" s="31">
        <f t="shared" si="40"/>
        <v>21221.881505511854</v>
      </c>
      <c r="BQ120" s="31">
        <f t="shared" si="40"/>
        <v>18853.361812100997</v>
      </c>
    </row>
    <row r="121" spans="1:69" x14ac:dyDescent="0.15">
      <c r="A121" s="5" t="s">
        <v>88</v>
      </c>
      <c r="B121" s="11" t="s">
        <v>191</v>
      </c>
      <c r="C121" s="16" t="s">
        <v>36</v>
      </c>
      <c r="D121" t="s">
        <v>24</v>
      </c>
      <c r="E121" s="5" t="s">
        <v>146</v>
      </c>
      <c r="F121" s="5" t="s">
        <v>24</v>
      </c>
      <c r="G121" s="22">
        <v>-690</v>
      </c>
      <c r="H121" s="22">
        <v>-730</v>
      </c>
      <c r="I121" s="22">
        <v>-730</v>
      </c>
      <c r="J121" s="22">
        <v>-820</v>
      </c>
      <c r="K121" s="22">
        <v>-790</v>
      </c>
      <c r="L121" s="22">
        <v>-890</v>
      </c>
      <c r="M121" s="22">
        <v>-1010</v>
      </c>
      <c r="N121" s="22">
        <v>-940</v>
      </c>
      <c r="O121" s="22">
        <v>-950</v>
      </c>
      <c r="P121" s="22">
        <v>-1010</v>
      </c>
      <c r="Q121" s="22">
        <v>-1070</v>
      </c>
      <c r="R121" s="22">
        <v>-1000</v>
      </c>
      <c r="S121" s="22">
        <v>-930</v>
      </c>
      <c r="T121" s="22">
        <v>-900</v>
      </c>
      <c r="U121" s="22">
        <v>-890</v>
      </c>
      <c r="V121" s="22">
        <v>-930</v>
      </c>
      <c r="W121" s="22">
        <v>-530</v>
      </c>
      <c r="X121" s="22">
        <v>-870</v>
      </c>
      <c r="Y121" s="22">
        <v>-890</v>
      </c>
      <c r="Z121" s="22">
        <v>-930</v>
      </c>
      <c r="AA121" s="22">
        <v>-840</v>
      </c>
      <c r="AB121">
        <f>'Population data'!$E$5</f>
        <v>3872351</v>
      </c>
      <c r="AC121">
        <f>'Population data'!$E$9</f>
        <v>3964175</v>
      </c>
      <c r="AD121">
        <f>'Population data'!$E$13</f>
        <v>4055845</v>
      </c>
      <c r="AE121">
        <f>'Population data'!$E$17</f>
        <v>4159990</v>
      </c>
      <c r="AF121">
        <f>'Population data'!$E$21</f>
        <v>4275551</v>
      </c>
      <c r="AG121">
        <f>'Population data'!$E$25</f>
        <v>4367454</v>
      </c>
      <c r="AH121">
        <f>'Population data'!$E$29</f>
        <v>4436882</v>
      </c>
      <c r="AI121">
        <f>'Population data'!$E$33</f>
        <v>4518649</v>
      </c>
      <c r="AJ121">
        <f>'Population data'!$E$37</f>
        <v>4611304</v>
      </c>
      <c r="AK121">
        <f>'Population data'!$E$41</f>
        <v>4685439</v>
      </c>
      <c r="AL121">
        <f>'Population data'!$E$45</f>
        <v>4747263</v>
      </c>
      <c r="AM121">
        <f>'Population data'!$E$49</f>
        <v>4804933</v>
      </c>
      <c r="AN121">
        <f>'Population data'!$E$53</f>
        <v>4882939</v>
      </c>
      <c r="AO121">
        <f>'Population data'!$E$57</f>
        <v>4960965</v>
      </c>
      <c r="AP121">
        <f>'Population data'!$E$61</f>
        <v>5046434</v>
      </c>
      <c r="AQ121">
        <f>'Population data'!$E$65</f>
        <v>5129741</v>
      </c>
      <c r="AR121">
        <f>'Population data'!$E$69</f>
        <v>5184329</v>
      </c>
      <c r="AS121">
        <f>'Population data'!$E$73</f>
        <v>5249672</v>
      </c>
      <c r="AT121">
        <f>'Population data'!$E$77</f>
        <v>5376678</v>
      </c>
      <c r="AU121">
        <f>'Population data'!$E$81</f>
        <v>5516476</v>
      </c>
      <c r="AV121">
        <f>'Population data'!$E$85</f>
        <v>5619157</v>
      </c>
      <c r="AW121" s="31">
        <f t="shared" si="21"/>
        <v>-178.18632660107517</v>
      </c>
      <c r="AX121" s="31">
        <f t="shared" si="22"/>
        <v>-184.14928705216093</v>
      </c>
      <c r="AY121" s="31">
        <f t="shared" si="23"/>
        <v>-179.98715434145043</v>
      </c>
      <c r="AZ121" s="31">
        <f t="shared" si="24"/>
        <v>-197.1158584515828</v>
      </c>
      <c r="BA121" s="31">
        <f t="shared" si="25"/>
        <v>-184.7715066432373</v>
      </c>
      <c r="BB121" s="31">
        <f t="shared" si="26"/>
        <v>-203.78005126098637</v>
      </c>
      <c r="BC121" s="31">
        <f t="shared" si="27"/>
        <v>-227.6373363095976</v>
      </c>
      <c r="BD121" s="31">
        <f t="shared" si="28"/>
        <v>-208.0267796856981</v>
      </c>
      <c r="BE121" s="31">
        <f t="shared" si="29"/>
        <v>-206.01547848504455</v>
      </c>
      <c r="BF121" s="31">
        <f t="shared" si="30"/>
        <v>-215.56144472268232</v>
      </c>
      <c r="BG121" s="31">
        <f t="shared" si="31"/>
        <v>-225.39303173217914</v>
      </c>
      <c r="BH121" s="31">
        <f t="shared" si="32"/>
        <v>-208.1194472430729</v>
      </c>
      <c r="BI121" s="31">
        <f t="shared" si="33"/>
        <v>-190.45906573889209</v>
      </c>
      <c r="BJ121" s="31">
        <f t="shared" si="34"/>
        <v>-181.41631718828899</v>
      </c>
      <c r="BK121" s="31">
        <f t="shared" si="35"/>
        <v>-176.36215989350103</v>
      </c>
      <c r="BL121" s="31">
        <f t="shared" si="36"/>
        <v>-181.2957028434769</v>
      </c>
      <c r="BM121" s="31">
        <f t="shared" si="37"/>
        <v>-102.23116627050483</v>
      </c>
      <c r="BN121" s="31">
        <f t="shared" si="38"/>
        <v>-165.72463955843335</v>
      </c>
      <c r="BO121" s="31">
        <f t="shared" si="39"/>
        <v>-165.52971928019497</v>
      </c>
      <c r="BP121" s="31">
        <f t="shared" si="40"/>
        <v>-168.58588707718476</v>
      </c>
      <c r="BQ121" s="31">
        <f t="shared" si="40"/>
        <v>-149.48861546313799</v>
      </c>
    </row>
    <row r="122" spans="1:69" x14ac:dyDescent="0.15">
      <c r="A122" s="5" t="s">
        <v>88</v>
      </c>
      <c r="B122" s="11" t="s">
        <v>191</v>
      </c>
      <c r="C122" s="16" t="s">
        <v>36</v>
      </c>
      <c r="D122" t="s">
        <v>25</v>
      </c>
      <c r="E122" s="5" t="s">
        <v>146</v>
      </c>
      <c r="F122" s="5" t="s">
        <v>152</v>
      </c>
      <c r="G122" s="22">
        <v>-760</v>
      </c>
      <c r="H122" s="22">
        <v>-800</v>
      </c>
      <c r="I122" s="22">
        <v>-810</v>
      </c>
      <c r="J122" s="22">
        <v>-910</v>
      </c>
      <c r="K122" s="22">
        <v>-1130</v>
      </c>
      <c r="L122" s="22">
        <v>-1290</v>
      </c>
      <c r="M122" s="22">
        <v>-1230</v>
      </c>
      <c r="N122" s="22">
        <v>-1140</v>
      </c>
      <c r="O122" s="22">
        <v>-1150</v>
      </c>
      <c r="P122" s="22">
        <v>-1290</v>
      </c>
      <c r="Q122" s="22">
        <v>-1350</v>
      </c>
      <c r="R122" s="22">
        <v>-1210</v>
      </c>
      <c r="S122" s="22">
        <v>-1090</v>
      </c>
      <c r="T122" s="22">
        <v>-1050</v>
      </c>
      <c r="U122" s="22">
        <v>-910</v>
      </c>
      <c r="V122" s="22">
        <v>-910</v>
      </c>
      <c r="W122" s="22">
        <v>-710</v>
      </c>
      <c r="X122" s="22">
        <v>-800</v>
      </c>
      <c r="Y122" s="22">
        <v>-680</v>
      </c>
      <c r="Z122" s="22">
        <v>-740</v>
      </c>
      <c r="AA122" s="22">
        <v>-830</v>
      </c>
      <c r="AB122">
        <f>'Population data'!$E$5</f>
        <v>3872351</v>
      </c>
      <c r="AC122">
        <f>'Population data'!$E$9</f>
        <v>3964175</v>
      </c>
      <c r="AD122">
        <f>'Population data'!$E$13</f>
        <v>4055845</v>
      </c>
      <c r="AE122">
        <f>'Population data'!$E$17</f>
        <v>4159990</v>
      </c>
      <c r="AF122">
        <f>'Population data'!$E$21</f>
        <v>4275551</v>
      </c>
      <c r="AG122">
        <f>'Population data'!$E$25</f>
        <v>4367454</v>
      </c>
      <c r="AH122">
        <f>'Population data'!$E$29</f>
        <v>4436882</v>
      </c>
      <c r="AI122">
        <f>'Population data'!$E$33</f>
        <v>4518649</v>
      </c>
      <c r="AJ122">
        <f>'Population data'!$E$37</f>
        <v>4611304</v>
      </c>
      <c r="AK122">
        <f>'Population data'!$E$41</f>
        <v>4685439</v>
      </c>
      <c r="AL122">
        <f>'Population data'!$E$45</f>
        <v>4747263</v>
      </c>
      <c r="AM122">
        <f>'Population data'!$E$49</f>
        <v>4804933</v>
      </c>
      <c r="AN122">
        <f>'Population data'!$E$53</f>
        <v>4882939</v>
      </c>
      <c r="AO122">
        <f>'Population data'!$E$57</f>
        <v>4960965</v>
      </c>
      <c r="AP122">
        <f>'Population data'!$E$61</f>
        <v>5046434</v>
      </c>
      <c r="AQ122">
        <f>'Population data'!$E$65</f>
        <v>5129741</v>
      </c>
      <c r="AR122">
        <f>'Population data'!$E$69</f>
        <v>5184329</v>
      </c>
      <c r="AS122">
        <f>'Population data'!$E$73</f>
        <v>5249672</v>
      </c>
      <c r="AT122">
        <f>'Population data'!$E$77</f>
        <v>5376678</v>
      </c>
      <c r="AU122">
        <f>'Population data'!$E$81</f>
        <v>5516476</v>
      </c>
      <c r="AV122">
        <f>'Population data'!$E$85</f>
        <v>5619157</v>
      </c>
      <c r="AW122" s="31">
        <f t="shared" si="21"/>
        <v>-196.2632003142277</v>
      </c>
      <c r="AX122" s="31">
        <f t="shared" si="22"/>
        <v>-201.80743786538184</v>
      </c>
      <c r="AY122" s="31">
        <f t="shared" si="23"/>
        <v>-199.71177399530802</v>
      </c>
      <c r="AZ122" s="31">
        <f t="shared" si="24"/>
        <v>-218.75052584261022</v>
      </c>
      <c r="BA122" s="31">
        <f t="shared" si="25"/>
        <v>-264.29342089475716</v>
      </c>
      <c r="BB122" s="31">
        <f t="shared" si="26"/>
        <v>-295.36659115356451</v>
      </c>
      <c r="BC122" s="31">
        <f t="shared" si="27"/>
        <v>-277.22170659485647</v>
      </c>
      <c r="BD122" s="31">
        <f t="shared" si="28"/>
        <v>-252.28779664010193</v>
      </c>
      <c r="BE122" s="31">
        <f t="shared" si="29"/>
        <v>-249.38715816610656</v>
      </c>
      <c r="BF122" s="31">
        <f t="shared" si="30"/>
        <v>-275.32105316065372</v>
      </c>
      <c r="BG122" s="31">
        <f t="shared" si="31"/>
        <v>-284.37438583031951</v>
      </c>
      <c r="BH122" s="31">
        <f t="shared" si="32"/>
        <v>-251.82453116411821</v>
      </c>
      <c r="BI122" s="31">
        <f t="shared" si="33"/>
        <v>-223.22621683375525</v>
      </c>
      <c r="BJ122" s="31">
        <f t="shared" si="34"/>
        <v>-211.65237005300381</v>
      </c>
      <c r="BK122" s="31">
        <f t="shared" si="35"/>
        <v>-180.32535449784939</v>
      </c>
      <c r="BL122" s="31">
        <f t="shared" si="36"/>
        <v>-177.39687052426234</v>
      </c>
      <c r="BM122" s="31">
        <f t="shared" si="37"/>
        <v>-136.95118500388384</v>
      </c>
      <c r="BN122" s="31">
        <f t="shared" si="38"/>
        <v>-152.39047315718011</v>
      </c>
      <c r="BO122" s="31">
        <f t="shared" si="39"/>
        <v>-126.47214506801411</v>
      </c>
      <c r="BP122" s="31">
        <f t="shared" si="40"/>
        <v>-134.14360907216854</v>
      </c>
      <c r="BQ122" s="31">
        <f t="shared" si="40"/>
        <v>-147.7089890885768</v>
      </c>
    </row>
    <row r="123" spans="1:69" x14ac:dyDescent="0.15">
      <c r="A123" s="5" t="s">
        <v>88</v>
      </c>
      <c r="B123" s="11" t="s">
        <v>191</v>
      </c>
      <c r="C123" s="16" t="s">
        <v>36</v>
      </c>
      <c r="D123" t="s">
        <v>47</v>
      </c>
      <c r="E123" s="5" t="s">
        <v>146</v>
      </c>
      <c r="F123" s="5" t="s">
        <v>153</v>
      </c>
      <c r="G123" s="22">
        <v>-10</v>
      </c>
      <c r="H123" s="22">
        <v>-10</v>
      </c>
      <c r="I123" s="22">
        <v>-10</v>
      </c>
      <c r="J123" s="22">
        <v>-20</v>
      </c>
      <c r="K123" s="22">
        <v>-10</v>
      </c>
      <c r="L123" s="22">
        <v>-20</v>
      </c>
      <c r="M123" s="22">
        <v>-10</v>
      </c>
      <c r="N123" s="22">
        <v>-10</v>
      </c>
      <c r="O123" s="22">
        <v>-10</v>
      </c>
      <c r="P123" s="22">
        <v>-10</v>
      </c>
      <c r="Q123" s="22">
        <v>-20</v>
      </c>
      <c r="R123" s="22">
        <v>-20</v>
      </c>
      <c r="S123" s="22">
        <v>-10</v>
      </c>
      <c r="T123" s="22">
        <v>-30</v>
      </c>
      <c r="U123" s="22">
        <v>-20</v>
      </c>
      <c r="V123" s="22">
        <v>-20</v>
      </c>
      <c r="W123" s="22">
        <v>-10</v>
      </c>
      <c r="X123" s="22">
        <v>-20</v>
      </c>
      <c r="Y123" s="22">
        <v>-20</v>
      </c>
      <c r="Z123" s="22">
        <v>-20</v>
      </c>
      <c r="AA123" s="22">
        <v>-30</v>
      </c>
      <c r="AB123">
        <f>'Population data'!$E$5</f>
        <v>3872351</v>
      </c>
      <c r="AC123">
        <f>'Population data'!$E$9</f>
        <v>3964175</v>
      </c>
      <c r="AD123">
        <f>'Population data'!$E$13</f>
        <v>4055845</v>
      </c>
      <c r="AE123">
        <f>'Population data'!$E$17</f>
        <v>4159990</v>
      </c>
      <c r="AF123">
        <f>'Population data'!$E$21</f>
        <v>4275551</v>
      </c>
      <c r="AG123">
        <f>'Population data'!$E$25</f>
        <v>4367454</v>
      </c>
      <c r="AH123">
        <f>'Population data'!$E$29</f>
        <v>4436882</v>
      </c>
      <c r="AI123">
        <f>'Population data'!$E$33</f>
        <v>4518649</v>
      </c>
      <c r="AJ123">
        <f>'Population data'!$E$37</f>
        <v>4611304</v>
      </c>
      <c r="AK123">
        <f>'Population data'!$E$41</f>
        <v>4685439</v>
      </c>
      <c r="AL123">
        <f>'Population data'!$E$45</f>
        <v>4747263</v>
      </c>
      <c r="AM123">
        <f>'Population data'!$E$49</f>
        <v>4804933</v>
      </c>
      <c r="AN123">
        <f>'Population data'!$E$53</f>
        <v>4882939</v>
      </c>
      <c r="AO123">
        <f>'Population data'!$E$57</f>
        <v>4960965</v>
      </c>
      <c r="AP123">
        <f>'Population data'!$E$61</f>
        <v>5046434</v>
      </c>
      <c r="AQ123">
        <f>'Population data'!$E$65</f>
        <v>5129741</v>
      </c>
      <c r="AR123">
        <f>'Population data'!$E$69</f>
        <v>5184329</v>
      </c>
      <c r="AS123">
        <f>'Population data'!$E$73</f>
        <v>5249672</v>
      </c>
      <c r="AT123">
        <f>'Population data'!$E$77</f>
        <v>5376678</v>
      </c>
      <c r="AU123">
        <f>'Population data'!$E$81</f>
        <v>5516476</v>
      </c>
      <c r="AV123">
        <f>'Population data'!$E$85</f>
        <v>5619157</v>
      </c>
      <c r="AW123" s="31">
        <f t="shared" si="21"/>
        <v>-2.5824105304503648</v>
      </c>
      <c r="AX123" s="31">
        <f t="shared" si="22"/>
        <v>-2.5225929733172729</v>
      </c>
      <c r="AY123" s="31">
        <f t="shared" si="23"/>
        <v>-2.4655774567321975</v>
      </c>
      <c r="AZ123" s="31">
        <f t="shared" si="24"/>
        <v>-4.8077038646727521</v>
      </c>
      <c r="BA123" s="31">
        <f t="shared" si="25"/>
        <v>-2.3388798309270546</v>
      </c>
      <c r="BB123" s="31">
        <f t="shared" si="26"/>
        <v>-4.5793269946289072</v>
      </c>
      <c r="BC123" s="31">
        <f t="shared" si="27"/>
        <v>-2.2538350129663129</v>
      </c>
      <c r="BD123" s="31">
        <f t="shared" si="28"/>
        <v>-2.2130508477201922</v>
      </c>
      <c r="BE123" s="31">
        <f t="shared" si="29"/>
        <v>-2.1685839840531007</v>
      </c>
      <c r="BF123" s="31">
        <f t="shared" si="30"/>
        <v>-2.1342717299275478</v>
      </c>
      <c r="BG123" s="31">
        <f t="shared" si="31"/>
        <v>-4.2129538641528814</v>
      </c>
      <c r="BH123" s="31">
        <f t="shared" si="32"/>
        <v>-4.1623889448614575</v>
      </c>
      <c r="BI123" s="31">
        <f t="shared" si="33"/>
        <v>-2.0479469434289475</v>
      </c>
      <c r="BJ123" s="31">
        <f t="shared" si="34"/>
        <v>-6.0472105729429657</v>
      </c>
      <c r="BK123" s="31">
        <f t="shared" si="35"/>
        <v>-3.9631946043483381</v>
      </c>
      <c r="BL123" s="31">
        <f t="shared" si="36"/>
        <v>-3.8988323192145566</v>
      </c>
      <c r="BM123" s="31">
        <f t="shared" si="37"/>
        <v>-1.9288899296321667</v>
      </c>
      <c r="BN123" s="31">
        <f t="shared" si="38"/>
        <v>-3.8097618289295028</v>
      </c>
      <c r="BO123" s="31">
        <f t="shared" si="39"/>
        <v>-3.7197689725886507</v>
      </c>
      <c r="BP123" s="31">
        <f t="shared" si="40"/>
        <v>-3.6255029478964467</v>
      </c>
      <c r="BQ123" s="31">
        <f t="shared" si="40"/>
        <v>-5.3388791236834994</v>
      </c>
    </row>
    <row r="124" spans="1:69" x14ac:dyDescent="0.15">
      <c r="A124" s="5" t="s">
        <v>88</v>
      </c>
      <c r="B124" s="11" t="s">
        <v>191</v>
      </c>
      <c r="C124" s="16" t="s">
        <v>36</v>
      </c>
      <c r="D124" t="s">
        <v>26</v>
      </c>
      <c r="E124" s="5" t="s">
        <v>146</v>
      </c>
      <c r="F124" s="5" t="s">
        <v>154</v>
      </c>
      <c r="G124" s="22">
        <v>-770</v>
      </c>
      <c r="H124" s="22">
        <v>-700</v>
      </c>
      <c r="I124" s="22">
        <v>-660</v>
      </c>
      <c r="J124" s="22">
        <v>-710</v>
      </c>
      <c r="K124" s="22">
        <v>-610</v>
      </c>
      <c r="L124" s="22">
        <v>-700</v>
      </c>
      <c r="M124" s="22">
        <v>-700</v>
      </c>
      <c r="N124" s="22">
        <v>-790</v>
      </c>
      <c r="O124" s="22">
        <v>-880</v>
      </c>
      <c r="P124" s="22">
        <v>-910</v>
      </c>
      <c r="Q124" s="22">
        <v>-970</v>
      </c>
      <c r="R124" s="22">
        <v>-1050</v>
      </c>
      <c r="S124" s="22">
        <v>-1010</v>
      </c>
      <c r="T124" s="22">
        <v>-1020</v>
      </c>
      <c r="U124" s="22">
        <v>-1210</v>
      </c>
      <c r="V124" s="22">
        <v>-1290</v>
      </c>
      <c r="W124" s="22">
        <v>-850</v>
      </c>
      <c r="X124" s="22">
        <v>-1210</v>
      </c>
      <c r="Y124" s="22">
        <v>-1340</v>
      </c>
      <c r="Z124" s="22">
        <v>-1290</v>
      </c>
      <c r="AA124" s="22">
        <v>-1310</v>
      </c>
      <c r="AB124">
        <f>'Population data'!$E$5</f>
        <v>3872351</v>
      </c>
      <c r="AC124">
        <f>'Population data'!$E$9</f>
        <v>3964175</v>
      </c>
      <c r="AD124">
        <f>'Population data'!$E$13</f>
        <v>4055845</v>
      </c>
      <c r="AE124">
        <f>'Population data'!$E$17</f>
        <v>4159990</v>
      </c>
      <c r="AF124">
        <f>'Population data'!$E$21</f>
        <v>4275551</v>
      </c>
      <c r="AG124">
        <f>'Population data'!$E$25</f>
        <v>4367454</v>
      </c>
      <c r="AH124">
        <f>'Population data'!$E$29</f>
        <v>4436882</v>
      </c>
      <c r="AI124">
        <f>'Population data'!$E$33</f>
        <v>4518649</v>
      </c>
      <c r="AJ124">
        <f>'Population data'!$E$37</f>
        <v>4611304</v>
      </c>
      <c r="AK124">
        <f>'Population data'!$E$41</f>
        <v>4685439</v>
      </c>
      <c r="AL124">
        <f>'Population data'!$E$45</f>
        <v>4747263</v>
      </c>
      <c r="AM124">
        <f>'Population data'!$E$49</f>
        <v>4804933</v>
      </c>
      <c r="AN124">
        <f>'Population data'!$E$53</f>
        <v>4882939</v>
      </c>
      <c r="AO124">
        <f>'Population data'!$E$57</f>
        <v>4960965</v>
      </c>
      <c r="AP124">
        <f>'Population data'!$E$61</f>
        <v>5046434</v>
      </c>
      <c r="AQ124">
        <f>'Population data'!$E$65</f>
        <v>5129741</v>
      </c>
      <c r="AR124">
        <f>'Population data'!$E$69</f>
        <v>5184329</v>
      </c>
      <c r="AS124">
        <f>'Population data'!$E$73</f>
        <v>5249672</v>
      </c>
      <c r="AT124">
        <f>'Population data'!$E$77</f>
        <v>5376678</v>
      </c>
      <c r="AU124">
        <f>'Population data'!$E$81</f>
        <v>5516476</v>
      </c>
      <c r="AV124">
        <f>'Population data'!$E$85</f>
        <v>5619157</v>
      </c>
      <c r="AW124" s="31">
        <f t="shared" si="21"/>
        <v>-198.84561084467808</v>
      </c>
      <c r="AX124" s="31">
        <f t="shared" si="22"/>
        <v>-176.58150813220908</v>
      </c>
      <c r="AY124" s="31">
        <f t="shared" si="23"/>
        <v>-162.72811214432505</v>
      </c>
      <c r="AZ124" s="31">
        <f t="shared" si="24"/>
        <v>-170.6734871958827</v>
      </c>
      <c r="BA124" s="31">
        <f t="shared" si="25"/>
        <v>-142.67166968655033</v>
      </c>
      <c r="BB124" s="31">
        <f t="shared" si="26"/>
        <v>-160.27644481201176</v>
      </c>
      <c r="BC124" s="31">
        <f t="shared" si="27"/>
        <v>-157.76845090764189</v>
      </c>
      <c r="BD124" s="31">
        <f t="shared" si="28"/>
        <v>-174.83101696989522</v>
      </c>
      <c r="BE124" s="31">
        <f t="shared" si="29"/>
        <v>-190.83539059667288</v>
      </c>
      <c r="BF124" s="31">
        <f t="shared" si="30"/>
        <v>-194.21872742340685</v>
      </c>
      <c r="BG124" s="31">
        <f t="shared" si="31"/>
        <v>-204.32826241141473</v>
      </c>
      <c r="BH124" s="31">
        <f t="shared" si="32"/>
        <v>-218.52541960522655</v>
      </c>
      <c r="BI124" s="31">
        <f t="shared" si="33"/>
        <v>-206.84264128632364</v>
      </c>
      <c r="BJ124" s="31">
        <f t="shared" si="34"/>
        <v>-205.60515948006085</v>
      </c>
      <c r="BK124" s="31">
        <f t="shared" si="35"/>
        <v>-239.77327356307444</v>
      </c>
      <c r="BL124" s="31">
        <f t="shared" si="36"/>
        <v>-251.47468458933889</v>
      </c>
      <c r="BM124" s="31">
        <f t="shared" si="37"/>
        <v>-163.95564401873415</v>
      </c>
      <c r="BN124" s="31">
        <f t="shared" si="38"/>
        <v>-230.49059065023491</v>
      </c>
      <c r="BO124" s="31">
        <f t="shared" si="39"/>
        <v>-249.22452116343959</v>
      </c>
      <c r="BP124" s="31">
        <f t="shared" si="40"/>
        <v>-233.84494013932084</v>
      </c>
      <c r="BQ124" s="31">
        <f t="shared" si="40"/>
        <v>-233.13105506751282</v>
      </c>
    </row>
    <row r="125" spans="1:69" x14ac:dyDescent="0.15">
      <c r="A125" s="5" t="s">
        <v>88</v>
      </c>
      <c r="B125" s="11" t="s">
        <v>191</v>
      </c>
      <c r="C125" s="4" t="s">
        <v>27</v>
      </c>
      <c r="D125" s="4" t="s">
        <v>150</v>
      </c>
      <c r="E125" s="4" t="s">
        <v>150</v>
      </c>
      <c r="F125" s="4" t="s">
        <v>150</v>
      </c>
      <c r="G125" s="22">
        <v>-2230</v>
      </c>
      <c r="H125" s="22">
        <v>-2240</v>
      </c>
      <c r="I125" s="22">
        <v>-2200</v>
      </c>
      <c r="J125" s="22">
        <v>-2450</v>
      </c>
      <c r="K125" s="22">
        <v>-2530</v>
      </c>
      <c r="L125" s="22">
        <v>-2910</v>
      </c>
      <c r="M125" s="22">
        <v>-2960</v>
      </c>
      <c r="N125" s="22">
        <v>-2880</v>
      </c>
      <c r="O125" s="22">
        <v>-3000</v>
      </c>
      <c r="P125" s="22">
        <v>-3220</v>
      </c>
      <c r="Q125" s="22">
        <v>-3410</v>
      </c>
      <c r="R125" s="22">
        <v>-3280</v>
      </c>
      <c r="S125" s="22">
        <v>-3030</v>
      </c>
      <c r="T125" s="22">
        <v>-3000</v>
      </c>
      <c r="U125" s="22">
        <v>-3030</v>
      </c>
      <c r="V125" s="22">
        <v>-3160</v>
      </c>
      <c r="W125" s="22">
        <v>-2110</v>
      </c>
      <c r="X125" s="22">
        <v>-2890</v>
      </c>
      <c r="Y125" s="22">
        <v>-2930</v>
      </c>
      <c r="Z125" s="22">
        <v>-2980</v>
      </c>
      <c r="AA125" s="22">
        <v>-3010</v>
      </c>
      <c r="AB125">
        <f>'Population data'!$E$5</f>
        <v>3872351</v>
      </c>
      <c r="AC125">
        <f>'Population data'!$E$9</f>
        <v>3964175</v>
      </c>
      <c r="AD125">
        <f>'Population data'!$E$13</f>
        <v>4055845</v>
      </c>
      <c r="AE125">
        <f>'Population data'!$E$17</f>
        <v>4159990</v>
      </c>
      <c r="AF125">
        <f>'Population data'!$E$21</f>
        <v>4275551</v>
      </c>
      <c r="AG125">
        <f>'Population data'!$E$25</f>
        <v>4367454</v>
      </c>
      <c r="AH125">
        <f>'Population data'!$E$29</f>
        <v>4436882</v>
      </c>
      <c r="AI125">
        <f>'Population data'!$E$33</f>
        <v>4518649</v>
      </c>
      <c r="AJ125">
        <f>'Population data'!$E$37</f>
        <v>4611304</v>
      </c>
      <c r="AK125">
        <f>'Population data'!$E$41</f>
        <v>4685439</v>
      </c>
      <c r="AL125">
        <f>'Population data'!$E$45</f>
        <v>4747263</v>
      </c>
      <c r="AM125">
        <f>'Population data'!$E$49</f>
        <v>4804933</v>
      </c>
      <c r="AN125">
        <f>'Population data'!$E$53</f>
        <v>4882939</v>
      </c>
      <c r="AO125">
        <f>'Population data'!$E$57</f>
        <v>4960965</v>
      </c>
      <c r="AP125">
        <f>'Population data'!$E$61</f>
        <v>5046434</v>
      </c>
      <c r="AQ125">
        <f>'Population data'!$E$65</f>
        <v>5129741</v>
      </c>
      <c r="AR125">
        <f>'Population data'!$E$69</f>
        <v>5184329</v>
      </c>
      <c r="AS125">
        <f>'Population data'!$E$73</f>
        <v>5249672</v>
      </c>
      <c r="AT125">
        <f>'Population data'!$E$77</f>
        <v>5376678</v>
      </c>
      <c r="AU125">
        <f>'Population data'!$E$81</f>
        <v>5516476</v>
      </c>
      <c r="AV125">
        <f>'Population data'!$E$85</f>
        <v>5619157</v>
      </c>
      <c r="AW125" s="31">
        <f t="shared" si="21"/>
        <v>-575.87754829043126</v>
      </c>
      <c r="AX125" s="31">
        <f t="shared" si="22"/>
        <v>-565.06082602306913</v>
      </c>
      <c r="AY125" s="31">
        <f t="shared" si="23"/>
        <v>-542.42704048108351</v>
      </c>
      <c r="AZ125" s="31">
        <f t="shared" si="24"/>
        <v>-588.94372342241206</v>
      </c>
      <c r="BA125" s="31">
        <f t="shared" si="25"/>
        <v>-591.73659722454477</v>
      </c>
      <c r="BB125" s="31">
        <f t="shared" si="26"/>
        <v>-666.29207771850599</v>
      </c>
      <c r="BC125" s="31">
        <f t="shared" si="27"/>
        <v>-667.13516383802857</v>
      </c>
      <c r="BD125" s="31">
        <f t="shared" si="28"/>
        <v>-637.3586441434154</v>
      </c>
      <c r="BE125" s="31">
        <f t="shared" si="29"/>
        <v>-650.57519521593031</v>
      </c>
      <c r="BF125" s="31">
        <f t="shared" si="30"/>
        <v>-687.23549703667038</v>
      </c>
      <c r="BG125" s="31">
        <f t="shared" si="31"/>
        <v>-718.30863383806627</v>
      </c>
      <c r="BH125" s="31">
        <f t="shared" si="32"/>
        <v>-682.63178695727913</v>
      </c>
      <c r="BI125" s="31">
        <f t="shared" si="33"/>
        <v>-620.52792385897101</v>
      </c>
      <c r="BJ125" s="31">
        <f t="shared" si="34"/>
        <v>-604.72105729429654</v>
      </c>
      <c r="BK125" s="31">
        <f t="shared" si="35"/>
        <v>-600.4239825587731</v>
      </c>
      <c r="BL125" s="31">
        <f t="shared" si="36"/>
        <v>-616.01550643589997</v>
      </c>
      <c r="BM125" s="31">
        <f t="shared" si="37"/>
        <v>-406.99577515238713</v>
      </c>
      <c r="BN125" s="31">
        <f t="shared" si="38"/>
        <v>-550.51058428031308</v>
      </c>
      <c r="BO125" s="31">
        <f t="shared" si="39"/>
        <v>-544.94615448423724</v>
      </c>
      <c r="BP125" s="31">
        <f t="shared" si="40"/>
        <v>-540.19993923657057</v>
      </c>
      <c r="BQ125" s="31">
        <f t="shared" si="40"/>
        <v>-535.66753874291101</v>
      </c>
    </row>
    <row r="126" spans="1:69" x14ac:dyDescent="0.15">
      <c r="A126" s="5" t="s">
        <v>88</v>
      </c>
      <c r="B126" s="11" t="s">
        <v>191</v>
      </c>
      <c r="C126" s="16" t="s">
        <v>37</v>
      </c>
      <c r="D126" t="s">
        <v>155</v>
      </c>
      <c r="E126" s="5" t="s">
        <v>147</v>
      </c>
      <c r="F126" s="5" t="s">
        <v>155</v>
      </c>
      <c r="G126" s="23">
        <v>-3880</v>
      </c>
      <c r="H126" s="23">
        <v>-4850</v>
      </c>
      <c r="I126" s="23">
        <v>-4950</v>
      </c>
      <c r="J126" s="23">
        <v>-4750</v>
      </c>
      <c r="K126" s="23">
        <v>-5490</v>
      </c>
      <c r="L126" s="23">
        <v>-7270</v>
      </c>
      <c r="M126" s="23">
        <v>-9110</v>
      </c>
      <c r="N126" s="23">
        <v>-8750</v>
      </c>
      <c r="O126" s="23">
        <v>-8510</v>
      </c>
      <c r="P126" s="23">
        <v>-8130</v>
      </c>
      <c r="Q126" s="23">
        <v>-8440</v>
      </c>
      <c r="R126" s="23">
        <v>-7810</v>
      </c>
      <c r="S126" s="23">
        <v>-8190</v>
      </c>
      <c r="T126" s="23">
        <v>-9520</v>
      </c>
      <c r="U126" s="23">
        <v>-11060</v>
      </c>
      <c r="V126" s="23">
        <v>-15360</v>
      </c>
      <c r="W126" s="23">
        <v>-8710</v>
      </c>
      <c r="X126" s="23">
        <v>-4650</v>
      </c>
      <c r="Y126" s="23">
        <v>-2620</v>
      </c>
      <c r="Z126" s="23">
        <v>-5350</v>
      </c>
      <c r="AA126" s="23">
        <v>-8320</v>
      </c>
      <c r="AB126">
        <f>'Population data'!$E$5</f>
        <v>3872351</v>
      </c>
      <c r="AC126">
        <f>'Population data'!$E$9</f>
        <v>3964175</v>
      </c>
      <c r="AD126">
        <f>'Population data'!$E$13</f>
        <v>4055845</v>
      </c>
      <c r="AE126">
        <f>'Population data'!$E$17</f>
        <v>4159990</v>
      </c>
      <c r="AF126">
        <f>'Population data'!$E$21</f>
        <v>4275551</v>
      </c>
      <c r="AG126">
        <f>'Population data'!$E$25</f>
        <v>4367454</v>
      </c>
      <c r="AH126">
        <f>'Population data'!$E$29</f>
        <v>4436882</v>
      </c>
      <c r="AI126">
        <f>'Population data'!$E$33</f>
        <v>4518649</v>
      </c>
      <c r="AJ126">
        <f>'Population data'!$E$37</f>
        <v>4611304</v>
      </c>
      <c r="AK126">
        <f>'Population data'!$E$41</f>
        <v>4685439</v>
      </c>
      <c r="AL126">
        <f>'Population data'!$E$45</f>
        <v>4747263</v>
      </c>
      <c r="AM126">
        <f>'Population data'!$E$49</f>
        <v>4804933</v>
      </c>
      <c r="AN126">
        <f>'Population data'!$E$53</f>
        <v>4882939</v>
      </c>
      <c r="AO126">
        <f>'Population data'!$E$57</f>
        <v>4960965</v>
      </c>
      <c r="AP126">
        <f>'Population data'!$E$61</f>
        <v>5046434</v>
      </c>
      <c r="AQ126">
        <f>'Population data'!$E$65</f>
        <v>5129741</v>
      </c>
      <c r="AR126">
        <f>'Population data'!$E$69</f>
        <v>5184329</v>
      </c>
      <c r="AS126">
        <f>'Population data'!$E$73</f>
        <v>5249672</v>
      </c>
      <c r="AT126">
        <f>'Population data'!$E$77</f>
        <v>5376678</v>
      </c>
      <c r="AU126">
        <f>'Population data'!$E$81</f>
        <v>5516476</v>
      </c>
      <c r="AV126">
        <f>'Population data'!$E$85</f>
        <v>5619157</v>
      </c>
      <c r="AW126" s="31">
        <f t="shared" si="21"/>
        <v>-1001.9752858147415</v>
      </c>
      <c r="AX126" s="31">
        <f t="shared" si="22"/>
        <v>-1223.4575920588773</v>
      </c>
      <c r="AY126" s="31">
        <f t="shared" si="23"/>
        <v>-1220.4608410824378</v>
      </c>
      <c r="AZ126" s="31">
        <f t="shared" si="24"/>
        <v>-1141.8296678597785</v>
      </c>
      <c r="BA126" s="31">
        <f t="shared" si="25"/>
        <v>-1284.045027178953</v>
      </c>
      <c r="BB126" s="31">
        <f t="shared" si="26"/>
        <v>-1664.5853625476079</v>
      </c>
      <c r="BC126" s="31">
        <f t="shared" si="27"/>
        <v>-2053.2436968123111</v>
      </c>
      <c r="BD126" s="31">
        <f t="shared" si="28"/>
        <v>-1936.4194917551686</v>
      </c>
      <c r="BE126" s="31">
        <f t="shared" si="29"/>
        <v>-1845.4649704291887</v>
      </c>
      <c r="BF126" s="31">
        <f t="shared" si="30"/>
        <v>-1735.1629164310964</v>
      </c>
      <c r="BG126" s="31">
        <f t="shared" si="31"/>
        <v>-1777.8665306725161</v>
      </c>
      <c r="BH126" s="31">
        <f t="shared" si="32"/>
        <v>-1625.4128829683993</v>
      </c>
      <c r="BI126" s="31">
        <f t="shared" si="33"/>
        <v>-1677.2685466683079</v>
      </c>
      <c r="BJ126" s="31">
        <f t="shared" si="34"/>
        <v>-1918.9814884805678</v>
      </c>
      <c r="BK126" s="31">
        <f t="shared" si="35"/>
        <v>-2191.6466162046308</v>
      </c>
      <c r="BL126" s="31">
        <f t="shared" si="36"/>
        <v>-2994.3032211567797</v>
      </c>
      <c r="BM126" s="31">
        <f t="shared" si="37"/>
        <v>-1680.0631287096171</v>
      </c>
      <c r="BN126" s="31">
        <f t="shared" si="38"/>
        <v>-885.76962522610938</v>
      </c>
      <c r="BO126" s="31">
        <f t="shared" si="39"/>
        <v>-487.28973540911323</v>
      </c>
      <c r="BP126" s="31">
        <f t="shared" si="40"/>
        <v>-969.82203856229955</v>
      </c>
      <c r="BQ126" s="31">
        <f t="shared" si="40"/>
        <v>-1480.6491436348904</v>
      </c>
    </row>
    <row r="127" spans="1:69" x14ac:dyDescent="0.15">
      <c r="A127" s="5" t="s">
        <v>88</v>
      </c>
      <c r="B127" s="11" t="s">
        <v>191</v>
      </c>
      <c r="C127" s="16" t="s">
        <v>37</v>
      </c>
      <c r="D127" s="57" t="s">
        <v>48</v>
      </c>
      <c r="E127" s="5" t="s">
        <v>147</v>
      </c>
      <c r="F127" s="5" t="s">
        <v>155</v>
      </c>
      <c r="G127" s="22">
        <v>-450</v>
      </c>
      <c r="H127" s="22">
        <v>-450</v>
      </c>
      <c r="I127" s="22">
        <v>-420</v>
      </c>
      <c r="J127" s="22">
        <v>-530</v>
      </c>
      <c r="K127" s="22">
        <v>-750</v>
      </c>
      <c r="L127" s="22">
        <v>-1390</v>
      </c>
      <c r="M127" s="22">
        <v>-2030</v>
      </c>
      <c r="N127" s="22">
        <v>-1570</v>
      </c>
      <c r="O127" s="22">
        <v>-1300</v>
      </c>
      <c r="P127" s="22">
        <v>-1390</v>
      </c>
      <c r="Q127" s="22">
        <v>-1440</v>
      </c>
      <c r="R127" s="22">
        <v>-1630</v>
      </c>
      <c r="S127" s="22">
        <v>-2290</v>
      </c>
      <c r="T127" s="22">
        <v>-2930</v>
      </c>
      <c r="U127" s="22">
        <v>-3310</v>
      </c>
      <c r="V127" s="22">
        <v>-3950</v>
      </c>
      <c r="W127" s="22">
        <v>-1700</v>
      </c>
      <c r="X127" s="22">
        <v>-1150</v>
      </c>
      <c r="Y127" s="22">
        <v>-840</v>
      </c>
      <c r="Z127" s="22">
        <v>-1470</v>
      </c>
      <c r="AA127" s="22">
        <v>-2490</v>
      </c>
      <c r="AB127">
        <f>'Population data'!$E$5</f>
        <v>3872351</v>
      </c>
      <c r="AC127">
        <f>'Population data'!$E$9</f>
        <v>3964175</v>
      </c>
      <c r="AD127">
        <f>'Population data'!$E$13</f>
        <v>4055845</v>
      </c>
      <c r="AE127">
        <f>'Population data'!$E$17</f>
        <v>4159990</v>
      </c>
      <c r="AF127">
        <f>'Population data'!$E$21</f>
        <v>4275551</v>
      </c>
      <c r="AG127">
        <f>'Population data'!$E$25</f>
        <v>4367454</v>
      </c>
      <c r="AH127">
        <f>'Population data'!$E$29</f>
        <v>4436882</v>
      </c>
      <c r="AI127">
        <f>'Population data'!$E$33</f>
        <v>4518649</v>
      </c>
      <c r="AJ127">
        <f>'Population data'!$E$37</f>
        <v>4611304</v>
      </c>
      <c r="AK127">
        <f>'Population data'!$E$41</f>
        <v>4685439</v>
      </c>
      <c r="AL127">
        <f>'Population data'!$E$45</f>
        <v>4747263</v>
      </c>
      <c r="AM127">
        <f>'Population data'!$E$49</f>
        <v>4804933</v>
      </c>
      <c r="AN127">
        <f>'Population data'!$E$53</f>
        <v>4882939</v>
      </c>
      <c r="AO127">
        <f>'Population data'!$E$57</f>
        <v>4960965</v>
      </c>
      <c r="AP127">
        <f>'Population data'!$E$61</f>
        <v>5046434</v>
      </c>
      <c r="AQ127">
        <f>'Population data'!$E$65</f>
        <v>5129741</v>
      </c>
      <c r="AR127">
        <f>'Population data'!$E$69</f>
        <v>5184329</v>
      </c>
      <c r="AS127">
        <f>'Population data'!$E$73</f>
        <v>5249672</v>
      </c>
      <c r="AT127">
        <f>'Population data'!$E$77</f>
        <v>5376678</v>
      </c>
      <c r="AU127">
        <f>'Population data'!$E$81</f>
        <v>5516476</v>
      </c>
      <c r="AV127">
        <f>'Population data'!$E$85</f>
        <v>5619157</v>
      </c>
      <c r="AW127" s="31">
        <f t="shared" si="21"/>
        <v>-116.20847387026642</v>
      </c>
      <c r="AX127" s="31">
        <f t="shared" si="22"/>
        <v>-113.51668379927727</v>
      </c>
      <c r="AY127" s="31">
        <f t="shared" si="23"/>
        <v>-103.5542531827523</v>
      </c>
      <c r="AZ127" s="31">
        <f t="shared" si="24"/>
        <v>-127.40415241382792</v>
      </c>
      <c r="BA127" s="31">
        <f t="shared" si="25"/>
        <v>-175.41598731952911</v>
      </c>
      <c r="BB127" s="31">
        <f t="shared" si="26"/>
        <v>-318.26322612670907</v>
      </c>
      <c r="BC127" s="31">
        <f t="shared" si="27"/>
        <v>-457.52850763216151</v>
      </c>
      <c r="BD127" s="31">
        <f t="shared" si="28"/>
        <v>-347.44898309207025</v>
      </c>
      <c r="BE127" s="31">
        <f t="shared" si="29"/>
        <v>-281.91591792690309</v>
      </c>
      <c r="BF127" s="31">
        <f t="shared" si="30"/>
        <v>-296.66377045992914</v>
      </c>
      <c r="BG127" s="31">
        <f t="shared" si="31"/>
        <v>-303.33267821900745</v>
      </c>
      <c r="BH127" s="31">
        <f t="shared" si="32"/>
        <v>-339.23469900620881</v>
      </c>
      <c r="BI127" s="31">
        <f t="shared" si="33"/>
        <v>-468.97985004522894</v>
      </c>
      <c r="BJ127" s="31">
        <f t="shared" si="34"/>
        <v>-590.61089929076297</v>
      </c>
      <c r="BK127" s="31">
        <f t="shared" si="35"/>
        <v>-655.90870701964991</v>
      </c>
      <c r="BL127" s="31">
        <f t="shared" si="36"/>
        <v>-770.01938304487498</v>
      </c>
      <c r="BM127" s="31">
        <f t="shared" si="37"/>
        <v>-327.9112880374683</v>
      </c>
      <c r="BN127" s="31">
        <f t="shared" si="38"/>
        <v>-219.06130516344641</v>
      </c>
      <c r="BO127" s="31">
        <f t="shared" si="39"/>
        <v>-156.23029684872333</v>
      </c>
      <c r="BP127" s="31">
        <f t="shared" si="40"/>
        <v>-266.47446667038884</v>
      </c>
      <c r="BQ127" s="31">
        <f t="shared" si="40"/>
        <v>-443.1269672657304</v>
      </c>
    </row>
    <row r="128" spans="1:69" x14ac:dyDescent="0.15">
      <c r="A128" s="5" t="s">
        <v>88</v>
      </c>
      <c r="B128" s="11" t="s">
        <v>191</v>
      </c>
      <c r="C128" s="16" t="s">
        <v>37</v>
      </c>
      <c r="D128" s="57" t="s">
        <v>28</v>
      </c>
      <c r="E128" s="5" t="s">
        <v>147</v>
      </c>
      <c r="F128" s="5" t="s">
        <v>155</v>
      </c>
      <c r="G128" s="22">
        <v>-1700</v>
      </c>
      <c r="H128" s="22">
        <v>-2840</v>
      </c>
      <c r="I128" s="22">
        <v>-3180</v>
      </c>
      <c r="J128" s="22">
        <v>-2910</v>
      </c>
      <c r="K128" s="22">
        <v>-3270</v>
      </c>
      <c r="L128" s="22">
        <v>-4280</v>
      </c>
      <c r="M128" s="22">
        <v>-5420</v>
      </c>
      <c r="N128" s="22">
        <v>-5550</v>
      </c>
      <c r="O128" s="22">
        <v>-5370</v>
      </c>
      <c r="P128" s="22">
        <v>-4770</v>
      </c>
      <c r="Q128" s="22">
        <v>-4620</v>
      </c>
      <c r="R128" s="22">
        <v>-4160</v>
      </c>
      <c r="S128" s="22">
        <v>-4120</v>
      </c>
      <c r="T128" s="22">
        <v>-4700</v>
      </c>
      <c r="U128" s="22">
        <v>-5850</v>
      </c>
      <c r="V128" s="22">
        <v>-9010</v>
      </c>
      <c r="W128" s="22">
        <v>-5630</v>
      </c>
      <c r="X128" s="22">
        <v>-2670</v>
      </c>
      <c r="Y128" s="22">
        <v>-1170</v>
      </c>
      <c r="Z128" s="22">
        <v>-2800</v>
      </c>
      <c r="AA128" s="22">
        <v>-4140</v>
      </c>
      <c r="AB128">
        <f>'Population data'!$E$5</f>
        <v>3872351</v>
      </c>
      <c r="AC128">
        <f>'Population data'!$E$9</f>
        <v>3964175</v>
      </c>
      <c r="AD128">
        <f>'Population data'!$E$13</f>
        <v>4055845</v>
      </c>
      <c r="AE128">
        <f>'Population data'!$E$17</f>
        <v>4159990</v>
      </c>
      <c r="AF128">
        <f>'Population data'!$E$21</f>
        <v>4275551</v>
      </c>
      <c r="AG128">
        <f>'Population data'!$E$25</f>
        <v>4367454</v>
      </c>
      <c r="AH128">
        <f>'Population data'!$E$29</f>
        <v>4436882</v>
      </c>
      <c r="AI128">
        <f>'Population data'!$E$33</f>
        <v>4518649</v>
      </c>
      <c r="AJ128">
        <f>'Population data'!$E$37</f>
        <v>4611304</v>
      </c>
      <c r="AK128">
        <f>'Population data'!$E$41</f>
        <v>4685439</v>
      </c>
      <c r="AL128">
        <f>'Population data'!$E$45</f>
        <v>4747263</v>
      </c>
      <c r="AM128">
        <f>'Population data'!$E$49</f>
        <v>4804933</v>
      </c>
      <c r="AN128">
        <f>'Population data'!$E$53</f>
        <v>4882939</v>
      </c>
      <c r="AO128">
        <f>'Population data'!$E$57</f>
        <v>4960965</v>
      </c>
      <c r="AP128">
        <f>'Population data'!$E$61</f>
        <v>5046434</v>
      </c>
      <c r="AQ128">
        <f>'Population data'!$E$65</f>
        <v>5129741</v>
      </c>
      <c r="AR128">
        <f>'Population data'!$E$69</f>
        <v>5184329</v>
      </c>
      <c r="AS128">
        <f>'Population data'!$E$73</f>
        <v>5249672</v>
      </c>
      <c r="AT128">
        <f>'Population data'!$E$77</f>
        <v>5376678</v>
      </c>
      <c r="AU128">
        <f>'Population data'!$E$81</f>
        <v>5516476</v>
      </c>
      <c r="AV128">
        <f>'Population data'!$E$85</f>
        <v>5619157</v>
      </c>
      <c r="AW128" s="31">
        <f t="shared" si="21"/>
        <v>-439.00979017656203</v>
      </c>
      <c r="AX128" s="31">
        <f t="shared" si="22"/>
        <v>-716.41640442210553</v>
      </c>
      <c r="AY128" s="31">
        <f t="shared" si="23"/>
        <v>-784.05363124083885</v>
      </c>
      <c r="AZ128" s="31">
        <f t="shared" si="24"/>
        <v>-699.52091230988538</v>
      </c>
      <c r="BA128" s="31">
        <f t="shared" si="25"/>
        <v>-764.81370471314688</v>
      </c>
      <c r="BB128" s="31">
        <f t="shared" si="26"/>
        <v>-979.97597685058622</v>
      </c>
      <c r="BC128" s="31">
        <f t="shared" si="27"/>
        <v>-1221.5785770277416</v>
      </c>
      <c r="BD128" s="31">
        <f t="shared" si="28"/>
        <v>-1228.2432204847069</v>
      </c>
      <c r="BE128" s="31">
        <f t="shared" si="29"/>
        <v>-1164.5295994365151</v>
      </c>
      <c r="BF128" s="31">
        <f t="shared" si="30"/>
        <v>-1018.0476151754403</v>
      </c>
      <c r="BG128" s="31">
        <f t="shared" si="31"/>
        <v>-973.19234261931558</v>
      </c>
      <c r="BH128" s="31">
        <f t="shared" si="32"/>
        <v>-865.77690053118317</v>
      </c>
      <c r="BI128" s="31">
        <f t="shared" si="33"/>
        <v>-843.75414069272631</v>
      </c>
      <c r="BJ128" s="31">
        <f t="shared" si="34"/>
        <v>-947.39632309439799</v>
      </c>
      <c r="BK128" s="31">
        <f t="shared" si="35"/>
        <v>-1159.2344217718887</v>
      </c>
      <c r="BL128" s="31">
        <f t="shared" si="36"/>
        <v>-1756.4239598061579</v>
      </c>
      <c r="BM128" s="31">
        <f t="shared" si="37"/>
        <v>-1085.9650303829096</v>
      </c>
      <c r="BN128" s="31">
        <f t="shared" si="38"/>
        <v>-508.60320416208867</v>
      </c>
      <c r="BO128" s="31">
        <f t="shared" si="39"/>
        <v>-217.60648489643606</v>
      </c>
      <c r="BP128" s="31">
        <f t="shared" si="40"/>
        <v>-507.57041270550252</v>
      </c>
      <c r="BQ128" s="31">
        <f t="shared" si="40"/>
        <v>-736.76531906832292</v>
      </c>
    </row>
    <row r="129" spans="1:69" x14ac:dyDescent="0.15">
      <c r="A129" s="5" t="s">
        <v>88</v>
      </c>
      <c r="B129" s="11" t="s">
        <v>191</v>
      </c>
      <c r="C129" s="16" t="s">
        <v>37</v>
      </c>
      <c r="D129" s="57" t="s">
        <v>29</v>
      </c>
      <c r="E129" s="5" t="s">
        <v>147</v>
      </c>
      <c r="F129" s="5" t="s">
        <v>155</v>
      </c>
      <c r="G129" s="23">
        <v>-1730</v>
      </c>
      <c r="H129" s="23">
        <v>-1560</v>
      </c>
      <c r="I129" s="23">
        <v>-1350</v>
      </c>
      <c r="J129" s="23">
        <v>-1310</v>
      </c>
      <c r="K129" s="23">
        <v>-1470</v>
      </c>
      <c r="L129" s="23">
        <v>-1600</v>
      </c>
      <c r="M129" s="23">
        <v>-1670</v>
      </c>
      <c r="N129" s="23">
        <v>-1630</v>
      </c>
      <c r="O129" s="23">
        <v>-1840</v>
      </c>
      <c r="P129" s="23">
        <v>-1970</v>
      </c>
      <c r="Q129" s="23">
        <v>-2380</v>
      </c>
      <c r="R129" s="23">
        <v>-2020</v>
      </c>
      <c r="S129" s="23">
        <v>-1770</v>
      </c>
      <c r="T129" s="23">
        <v>-1890</v>
      </c>
      <c r="U129" s="23">
        <v>-1900</v>
      </c>
      <c r="V129" s="23">
        <v>-2400</v>
      </c>
      <c r="W129" s="23">
        <v>-1370</v>
      </c>
      <c r="X129" s="23">
        <v>-830</v>
      </c>
      <c r="Y129" s="23">
        <v>-620</v>
      </c>
      <c r="Z129" s="23">
        <v>-1090</v>
      </c>
      <c r="AA129" s="23">
        <v>-1690</v>
      </c>
      <c r="AB129">
        <f>'Population data'!$E$5</f>
        <v>3872351</v>
      </c>
      <c r="AC129">
        <f>'Population data'!$E$9</f>
        <v>3964175</v>
      </c>
      <c r="AD129">
        <f>'Population data'!$E$13</f>
        <v>4055845</v>
      </c>
      <c r="AE129">
        <f>'Population data'!$E$17</f>
        <v>4159990</v>
      </c>
      <c r="AF129">
        <f>'Population data'!$E$21</f>
        <v>4275551</v>
      </c>
      <c r="AG129">
        <f>'Population data'!$E$25</f>
        <v>4367454</v>
      </c>
      <c r="AH129">
        <f>'Population data'!$E$29</f>
        <v>4436882</v>
      </c>
      <c r="AI129">
        <f>'Population data'!$E$33</f>
        <v>4518649</v>
      </c>
      <c r="AJ129">
        <f>'Population data'!$E$37</f>
        <v>4611304</v>
      </c>
      <c r="AK129">
        <f>'Population data'!$E$41</f>
        <v>4685439</v>
      </c>
      <c r="AL129">
        <f>'Population data'!$E$45</f>
        <v>4747263</v>
      </c>
      <c r="AM129">
        <f>'Population data'!$E$49</f>
        <v>4804933</v>
      </c>
      <c r="AN129">
        <f>'Population data'!$E$53</f>
        <v>4882939</v>
      </c>
      <c r="AO129">
        <f>'Population data'!$E$57</f>
        <v>4960965</v>
      </c>
      <c r="AP129">
        <f>'Population data'!$E$61</f>
        <v>5046434</v>
      </c>
      <c r="AQ129">
        <f>'Population data'!$E$65</f>
        <v>5129741</v>
      </c>
      <c r="AR129">
        <f>'Population data'!$E$69</f>
        <v>5184329</v>
      </c>
      <c r="AS129">
        <f>'Population data'!$E$73</f>
        <v>5249672</v>
      </c>
      <c r="AT129">
        <f>'Population data'!$E$77</f>
        <v>5376678</v>
      </c>
      <c r="AU129">
        <f>'Population data'!$E$81</f>
        <v>5516476</v>
      </c>
      <c r="AV129">
        <f>'Population data'!$E$85</f>
        <v>5619157</v>
      </c>
      <c r="AW129" s="31">
        <f t="shared" si="21"/>
        <v>-446.7570217679131</v>
      </c>
      <c r="AX129" s="31">
        <f t="shared" si="22"/>
        <v>-393.52450383749454</v>
      </c>
      <c r="AY129" s="31">
        <f t="shared" si="23"/>
        <v>-332.85295665884667</v>
      </c>
      <c r="AZ129" s="31">
        <f t="shared" si="24"/>
        <v>-314.90460313606525</v>
      </c>
      <c r="BA129" s="31">
        <f t="shared" si="25"/>
        <v>-343.81533514627705</v>
      </c>
      <c r="BB129" s="31">
        <f t="shared" si="26"/>
        <v>-366.34615957031258</v>
      </c>
      <c r="BC129" s="31">
        <f t="shared" si="27"/>
        <v>-376.39044716537421</v>
      </c>
      <c r="BD129" s="31">
        <f t="shared" si="28"/>
        <v>-360.7272881783914</v>
      </c>
      <c r="BE129" s="31">
        <f t="shared" si="29"/>
        <v>-399.01945306577051</v>
      </c>
      <c r="BF129" s="31">
        <f t="shared" si="30"/>
        <v>-420.45153079572697</v>
      </c>
      <c r="BG129" s="31">
        <f t="shared" si="31"/>
        <v>-501.34150983419283</v>
      </c>
      <c r="BH129" s="31">
        <f t="shared" si="32"/>
        <v>-420.4012834310073</v>
      </c>
      <c r="BI129" s="31">
        <f t="shared" si="33"/>
        <v>-362.48660898692361</v>
      </c>
      <c r="BJ129" s="31">
        <f t="shared" si="34"/>
        <v>-380.97426609540685</v>
      </c>
      <c r="BK129" s="31">
        <f t="shared" si="35"/>
        <v>-376.5034874130921</v>
      </c>
      <c r="BL129" s="31">
        <f t="shared" si="36"/>
        <v>-467.8598783057468</v>
      </c>
      <c r="BM129" s="31">
        <f t="shared" si="37"/>
        <v>-264.25792035960683</v>
      </c>
      <c r="BN129" s="31">
        <f t="shared" si="38"/>
        <v>-158.10511590057436</v>
      </c>
      <c r="BO129" s="31">
        <f t="shared" si="39"/>
        <v>-115.31283815024817</v>
      </c>
      <c r="BP129" s="31">
        <f t="shared" si="40"/>
        <v>-197.58991066035637</v>
      </c>
      <c r="BQ129" s="31">
        <f t="shared" si="40"/>
        <v>-300.75685730083711</v>
      </c>
    </row>
    <row r="130" spans="1:69" x14ac:dyDescent="0.15">
      <c r="A130" s="5" t="s">
        <v>88</v>
      </c>
      <c r="B130" s="11" t="s">
        <v>191</v>
      </c>
      <c r="C130" s="16" t="s">
        <v>37</v>
      </c>
      <c r="D130" t="s">
        <v>30</v>
      </c>
      <c r="E130" s="5" t="s">
        <v>147</v>
      </c>
      <c r="F130" s="5" t="s">
        <v>152</v>
      </c>
      <c r="G130" s="22">
        <v>-710</v>
      </c>
      <c r="H130" s="22">
        <v>-890</v>
      </c>
      <c r="I130" s="22">
        <v>-1230</v>
      </c>
      <c r="J130" s="22">
        <v>-1580</v>
      </c>
      <c r="K130" s="22">
        <v>-2030</v>
      </c>
      <c r="L130" s="22">
        <v>-2370</v>
      </c>
      <c r="M130" s="22">
        <v>-2000</v>
      </c>
      <c r="N130" s="22">
        <v>-1900</v>
      </c>
      <c r="O130" s="22">
        <v>-3010</v>
      </c>
      <c r="P130" s="22">
        <v>-4270</v>
      </c>
      <c r="Q130" s="22">
        <v>-3880</v>
      </c>
      <c r="R130" s="22">
        <v>-3000</v>
      </c>
      <c r="S130" s="22">
        <v>-2120</v>
      </c>
      <c r="T130" s="22">
        <v>-1870</v>
      </c>
      <c r="U130" s="22">
        <v>-1920</v>
      </c>
      <c r="V130" s="22">
        <v>-1400</v>
      </c>
      <c r="W130" s="22">
        <v>-1220</v>
      </c>
      <c r="X130" s="22">
        <v>-1010</v>
      </c>
      <c r="Y130" s="22">
        <v>-760</v>
      </c>
      <c r="Z130" s="22">
        <v>-990</v>
      </c>
      <c r="AA130" s="22">
        <v>-1360</v>
      </c>
      <c r="AB130">
        <f>'Population data'!$E$5</f>
        <v>3872351</v>
      </c>
      <c r="AC130">
        <f>'Population data'!$E$9</f>
        <v>3964175</v>
      </c>
      <c r="AD130">
        <f>'Population data'!$E$13</f>
        <v>4055845</v>
      </c>
      <c r="AE130">
        <f>'Population data'!$E$17</f>
        <v>4159990</v>
      </c>
      <c r="AF130">
        <f>'Population data'!$E$21</f>
        <v>4275551</v>
      </c>
      <c r="AG130">
        <f>'Population data'!$E$25</f>
        <v>4367454</v>
      </c>
      <c r="AH130">
        <f>'Population data'!$E$29</f>
        <v>4436882</v>
      </c>
      <c r="AI130">
        <f>'Population data'!$E$33</f>
        <v>4518649</v>
      </c>
      <c r="AJ130">
        <f>'Population data'!$E$37</f>
        <v>4611304</v>
      </c>
      <c r="AK130">
        <f>'Population data'!$E$41</f>
        <v>4685439</v>
      </c>
      <c r="AL130">
        <f>'Population data'!$E$45</f>
        <v>4747263</v>
      </c>
      <c r="AM130">
        <f>'Population data'!$E$49</f>
        <v>4804933</v>
      </c>
      <c r="AN130">
        <f>'Population data'!$E$53</f>
        <v>4882939</v>
      </c>
      <c r="AO130">
        <f>'Population data'!$E$57</f>
        <v>4960965</v>
      </c>
      <c r="AP130">
        <f>'Population data'!$E$61</f>
        <v>5046434</v>
      </c>
      <c r="AQ130">
        <f>'Population data'!$E$65</f>
        <v>5129741</v>
      </c>
      <c r="AR130">
        <f>'Population data'!$E$69</f>
        <v>5184329</v>
      </c>
      <c r="AS130">
        <f>'Population data'!$E$73</f>
        <v>5249672</v>
      </c>
      <c r="AT130">
        <f>'Population data'!$E$77</f>
        <v>5376678</v>
      </c>
      <c r="AU130">
        <f>'Population data'!$E$81</f>
        <v>5516476</v>
      </c>
      <c r="AV130">
        <f>'Population data'!$E$85</f>
        <v>5619157</v>
      </c>
      <c r="AW130" s="31">
        <f t="shared" si="21"/>
        <v>-183.35114766197589</v>
      </c>
      <c r="AX130" s="31">
        <f t="shared" si="22"/>
        <v>-224.51077462523727</v>
      </c>
      <c r="AY130" s="31">
        <f t="shared" si="23"/>
        <v>-303.26602717806031</v>
      </c>
      <c r="AZ130" s="31">
        <f t="shared" si="24"/>
        <v>-379.80860530914742</v>
      </c>
      <c r="BA130" s="31">
        <f t="shared" si="25"/>
        <v>-474.79260567819216</v>
      </c>
      <c r="BB130" s="31">
        <f t="shared" si="26"/>
        <v>-542.65024886352546</v>
      </c>
      <c r="BC130" s="31">
        <f t="shared" si="27"/>
        <v>-450.76700259326253</v>
      </c>
      <c r="BD130" s="31">
        <f t="shared" si="28"/>
        <v>-420.47966106683657</v>
      </c>
      <c r="BE130" s="31">
        <f t="shared" si="29"/>
        <v>-652.74377919998335</v>
      </c>
      <c r="BF130" s="31">
        <f t="shared" si="30"/>
        <v>-911.33402867906284</v>
      </c>
      <c r="BG130" s="31">
        <f t="shared" si="31"/>
        <v>-817.31304964565891</v>
      </c>
      <c r="BH130" s="31">
        <f t="shared" si="32"/>
        <v>-624.35834172921875</v>
      </c>
      <c r="BI130" s="31">
        <f t="shared" si="33"/>
        <v>-434.16475200693685</v>
      </c>
      <c r="BJ130" s="31">
        <f t="shared" si="34"/>
        <v>-376.94279238011154</v>
      </c>
      <c r="BK130" s="31">
        <f t="shared" si="35"/>
        <v>-380.46668201744046</v>
      </c>
      <c r="BL130" s="31">
        <f t="shared" si="36"/>
        <v>-272.918262345019</v>
      </c>
      <c r="BM130" s="31">
        <f t="shared" si="37"/>
        <v>-235.3245714151243</v>
      </c>
      <c r="BN130" s="31">
        <f t="shared" si="38"/>
        <v>-192.39297236093989</v>
      </c>
      <c r="BO130" s="31">
        <f t="shared" si="39"/>
        <v>-141.35122095836871</v>
      </c>
      <c r="BP130" s="31">
        <f t="shared" si="40"/>
        <v>-179.46239592087412</v>
      </c>
      <c r="BQ130" s="31">
        <f t="shared" si="40"/>
        <v>-242.02918694031862</v>
      </c>
    </row>
    <row r="131" spans="1:69" x14ac:dyDescent="0.15">
      <c r="A131" s="5" t="s">
        <v>88</v>
      </c>
      <c r="B131" s="11" t="s">
        <v>191</v>
      </c>
      <c r="C131" s="16" t="s">
        <v>37</v>
      </c>
      <c r="D131" t="s">
        <v>31</v>
      </c>
      <c r="E131" s="5" t="s">
        <v>147</v>
      </c>
      <c r="F131" s="5" t="s">
        <v>31</v>
      </c>
      <c r="G131" s="22">
        <v>-730</v>
      </c>
      <c r="H131" s="22">
        <v>-640</v>
      </c>
      <c r="I131" s="22">
        <v>-1220</v>
      </c>
      <c r="J131" s="22">
        <v>-2020</v>
      </c>
      <c r="K131" s="22">
        <v>-3100</v>
      </c>
      <c r="L131" s="22">
        <v>-4600</v>
      </c>
      <c r="M131" s="22">
        <v>-4570</v>
      </c>
      <c r="N131" s="22">
        <v>-4230</v>
      </c>
      <c r="O131" s="22">
        <v>-5400</v>
      </c>
      <c r="P131" s="22">
        <v>-6380</v>
      </c>
      <c r="Q131" s="22">
        <v>-6670</v>
      </c>
      <c r="R131" s="22">
        <v>-6330</v>
      </c>
      <c r="S131" s="22">
        <v>-6030</v>
      </c>
      <c r="T131" s="22">
        <v>-5270</v>
      </c>
      <c r="U131" s="22">
        <v>-5880</v>
      </c>
      <c r="V131" s="22">
        <v>-5860</v>
      </c>
      <c r="W131" s="22">
        <v>-1960</v>
      </c>
      <c r="X131" s="22">
        <v>-1020</v>
      </c>
      <c r="Y131" s="22">
        <v>-660</v>
      </c>
      <c r="Z131" s="22">
        <v>-2680</v>
      </c>
      <c r="AA131" s="22">
        <v>-5660</v>
      </c>
      <c r="AB131">
        <f>'Population data'!$E$5</f>
        <v>3872351</v>
      </c>
      <c r="AC131">
        <f>'Population data'!$E$9</f>
        <v>3964175</v>
      </c>
      <c r="AD131">
        <f>'Population data'!$E$13</f>
        <v>4055845</v>
      </c>
      <c r="AE131">
        <f>'Population data'!$E$17</f>
        <v>4159990</v>
      </c>
      <c r="AF131">
        <f>'Population data'!$E$21</f>
        <v>4275551</v>
      </c>
      <c r="AG131">
        <f>'Population data'!$E$25</f>
        <v>4367454</v>
      </c>
      <c r="AH131">
        <f>'Population data'!$E$29</f>
        <v>4436882</v>
      </c>
      <c r="AI131">
        <f>'Population data'!$E$33</f>
        <v>4518649</v>
      </c>
      <c r="AJ131">
        <f>'Population data'!$E$37</f>
        <v>4611304</v>
      </c>
      <c r="AK131">
        <f>'Population data'!$E$41</f>
        <v>4685439</v>
      </c>
      <c r="AL131">
        <f>'Population data'!$E$45</f>
        <v>4747263</v>
      </c>
      <c r="AM131">
        <f>'Population data'!$E$49</f>
        <v>4804933</v>
      </c>
      <c r="AN131">
        <f>'Population data'!$E$53</f>
        <v>4882939</v>
      </c>
      <c r="AO131">
        <f>'Population data'!$E$57</f>
        <v>4960965</v>
      </c>
      <c r="AP131">
        <f>'Population data'!$E$61</f>
        <v>5046434</v>
      </c>
      <c r="AQ131">
        <f>'Population data'!$E$65</f>
        <v>5129741</v>
      </c>
      <c r="AR131">
        <f>'Population data'!$E$69</f>
        <v>5184329</v>
      </c>
      <c r="AS131">
        <f>'Population data'!$E$73</f>
        <v>5249672</v>
      </c>
      <c r="AT131">
        <f>'Population data'!$E$77</f>
        <v>5376678</v>
      </c>
      <c r="AU131">
        <f>'Population data'!$E$81</f>
        <v>5516476</v>
      </c>
      <c r="AV131">
        <f>'Population data'!$E$85</f>
        <v>5619157</v>
      </c>
      <c r="AW131" s="31">
        <f t="shared" ref="AW131:AW194" si="41">G131/AB131*1000000</f>
        <v>-188.51596872287661</v>
      </c>
      <c r="AX131" s="31">
        <f t="shared" ref="AX131:AX194" si="42">H131/AC131*1000000</f>
        <v>-161.44595029230547</v>
      </c>
      <c r="AY131" s="31">
        <f t="shared" ref="AY131:AY194" si="43">I131/AD131*1000000</f>
        <v>-300.80044972132811</v>
      </c>
      <c r="AZ131" s="31">
        <f t="shared" ref="AZ131:AZ194" si="44">J131/AE131*1000000</f>
        <v>-485.57809033194786</v>
      </c>
      <c r="BA131" s="31">
        <f t="shared" ref="BA131:BA194" si="45">K131/AF131*1000000</f>
        <v>-725.05274758738699</v>
      </c>
      <c r="BB131" s="31">
        <f t="shared" ref="BB131:BB194" si="46">L131/AG131*1000000</f>
        <v>-1053.2452087646489</v>
      </c>
      <c r="BC131" s="31">
        <f t="shared" ref="BC131:BC194" si="47">M131/AH131*1000000</f>
        <v>-1030.0026009256051</v>
      </c>
      <c r="BD131" s="31">
        <f t="shared" ref="BD131:BD194" si="48">N131/AI131*1000000</f>
        <v>-936.12050858564146</v>
      </c>
      <c r="BE131" s="31">
        <f t="shared" ref="BE131:BE194" si="49">O131/AJ131*1000000</f>
        <v>-1171.0353513886744</v>
      </c>
      <c r="BF131" s="31">
        <f t="shared" ref="BF131:BF194" si="50">P131/AK131*1000000</f>
        <v>-1361.6653636937756</v>
      </c>
      <c r="BG131" s="31">
        <f t="shared" ref="BG131:BG194" si="51">Q131/AL131*1000000</f>
        <v>-1405.0201136949861</v>
      </c>
      <c r="BH131" s="31">
        <f t="shared" ref="BH131:BH194" si="52">R131/AM131*1000000</f>
        <v>-1317.3961010486514</v>
      </c>
      <c r="BI131" s="31">
        <f t="shared" ref="BI131:BI194" si="53">S131/AN131*1000000</f>
        <v>-1234.912006887655</v>
      </c>
      <c r="BJ131" s="31">
        <f t="shared" ref="BJ131:BJ194" si="54">T131/AO131*1000000</f>
        <v>-1062.2933239803144</v>
      </c>
      <c r="BK131" s="31">
        <f t="shared" ref="BK131:BK194" si="55">U131/AP131*1000000</f>
        <v>-1165.1792136784113</v>
      </c>
      <c r="BL131" s="31">
        <f t="shared" ref="BL131:BL194" si="56">V131/AQ131*1000000</f>
        <v>-1142.3578695298652</v>
      </c>
      <c r="BM131" s="31">
        <f t="shared" ref="BM131:BM194" si="57">W131/AR131*1000000</f>
        <v>-378.06242620790459</v>
      </c>
      <c r="BN131" s="31">
        <f t="shared" ref="BN131:BN194" si="58">X131/AS131*1000000</f>
        <v>-194.29785327540463</v>
      </c>
      <c r="BO131" s="31">
        <f t="shared" ref="BO131:BO194" si="59">Y131/AT131*1000000</f>
        <v>-122.75237609542545</v>
      </c>
      <c r="BP131" s="31">
        <f t="shared" ref="BP131:BQ194" si="60">Z131/AU131*1000000</f>
        <v>-485.81739501812388</v>
      </c>
      <c r="BQ131" s="31">
        <f t="shared" si="60"/>
        <v>-1007.2685280016202</v>
      </c>
    </row>
    <row r="132" spans="1:69" x14ac:dyDescent="0.15">
      <c r="A132" s="5" t="s">
        <v>88</v>
      </c>
      <c r="B132" s="11" t="s">
        <v>191</v>
      </c>
      <c r="C132" s="16" t="s">
        <v>37</v>
      </c>
      <c r="D132" t="s">
        <v>32</v>
      </c>
      <c r="E132" s="5" t="s">
        <v>147</v>
      </c>
      <c r="F132" s="5" t="s">
        <v>156</v>
      </c>
      <c r="G132" s="22">
        <v>-2880</v>
      </c>
      <c r="H132" s="22">
        <v>-3550</v>
      </c>
      <c r="I132" s="22">
        <v>-2550</v>
      </c>
      <c r="J132" s="22">
        <v>-4210</v>
      </c>
      <c r="K132" s="22">
        <v>-3350</v>
      </c>
      <c r="L132" s="22">
        <v>-2900</v>
      </c>
      <c r="M132" s="22">
        <v>-2970</v>
      </c>
      <c r="N132" s="22">
        <v>-2530</v>
      </c>
      <c r="O132" s="22">
        <v>-2430</v>
      </c>
      <c r="P132" s="22">
        <v>-2150</v>
      </c>
      <c r="Q132" s="22">
        <v>-2130</v>
      </c>
      <c r="R132" s="22">
        <v>-3200</v>
      </c>
      <c r="S132" s="22">
        <v>-3110</v>
      </c>
      <c r="T132" s="22">
        <v>-3910</v>
      </c>
      <c r="U132" s="22">
        <v>-5070</v>
      </c>
      <c r="V132" s="22">
        <v>-3020</v>
      </c>
      <c r="W132" s="22">
        <v>-2060</v>
      </c>
      <c r="X132" s="22">
        <v>-2180</v>
      </c>
      <c r="Y132" s="22">
        <v>-2970</v>
      </c>
      <c r="Z132" s="22">
        <v>-2890</v>
      </c>
      <c r="AA132" s="22">
        <v>-3380</v>
      </c>
      <c r="AB132">
        <f>'Population data'!$E$5</f>
        <v>3872351</v>
      </c>
      <c r="AC132">
        <f>'Population data'!$E$9</f>
        <v>3964175</v>
      </c>
      <c r="AD132">
        <f>'Population data'!$E$13</f>
        <v>4055845</v>
      </c>
      <c r="AE132">
        <f>'Population data'!$E$17</f>
        <v>4159990</v>
      </c>
      <c r="AF132">
        <f>'Population data'!$E$21</f>
        <v>4275551</v>
      </c>
      <c r="AG132">
        <f>'Population data'!$E$25</f>
        <v>4367454</v>
      </c>
      <c r="AH132">
        <f>'Population data'!$E$29</f>
        <v>4436882</v>
      </c>
      <c r="AI132">
        <f>'Population data'!$E$33</f>
        <v>4518649</v>
      </c>
      <c r="AJ132">
        <f>'Population data'!$E$37</f>
        <v>4611304</v>
      </c>
      <c r="AK132">
        <f>'Population data'!$E$41</f>
        <v>4685439</v>
      </c>
      <c r="AL132">
        <f>'Population data'!$E$45</f>
        <v>4747263</v>
      </c>
      <c r="AM132">
        <f>'Population data'!$E$49</f>
        <v>4804933</v>
      </c>
      <c r="AN132">
        <f>'Population data'!$E$53</f>
        <v>4882939</v>
      </c>
      <c r="AO132">
        <f>'Population data'!$E$57</f>
        <v>4960965</v>
      </c>
      <c r="AP132">
        <f>'Population data'!$E$61</f>
        <v>5046434</v>
      </c>
      <c r="AQ132">
        <f>'Population data'!$E$65</f>
        <v>5129741</v>
      </c>
      <c r="AR132">
        <f>'Population data'!$E$69</f>
        <v>5184329</v>
      </c>
      <c r="AS132">
        <f>'Population data'!$E$73</f>
        <v>5249672</v>
      </c>
      <c r="AT132">
        <f>'Population data'!$E$77</f>
        <v>5376678</v>
      </c>
      <c r="AU132">
        <f>'Population data'!$E$81</f>
        <v>5516476</v>
      </c>
      <c r="AV132">
        <f>'Population data'!$E$85</f>
        <v>5619157</v>
      </c>
      <c r="AW132" s="31">
        <f t="shared" si="41"/>
        <v>-743.73423276970505</v>
      </c>
      <c r="AX132" s="31">
        <f t="shared" si="42"/>
        <v>-895.52050552763183</v>
      </c>
      <c r="AY132" s="31">
        <f t="shared" si="43"/>
        <v>-628.72225146671042</v>
      </c>
      <c r="AZ132" s="31">
        <f t="shared" si="44"/>
        <v>-1012.0216635136142</v>
      </c>
      <c r="BA132" s="31">
        <f t="shared" si="45"/>
        <v>-783.52474336056343</v>
      </c>
      <c r="BB132" s="31">
        <f t="shared" si="46"/>
        <v>-664.00241422119154</v>
      </c>
      <c r="BC132" s="31">
        <f t="shared" si="47"/>
        <v>-669.38899885099488</v>
      </c>
      <c r="BD132" s="31">
        <f t="shared" si="48"/>
        <v>-559.90186447320878</v>
      </c>
      <c r="BE132" s="31">
        <f t="shared" si="49"/>
        <v>-526.96590812490354</v>
      </c>
      <c r="BF132" s="31">
        <f t="shared" si="50"/>
        <v>-458.86842193442283</v>
      </c>
      <c r="BG132" s="31">
        <f t="shared" si="51"/>
        <v>-448.67958653228186</v>
      </c>
      <c r="BH132" s="31">
        <f t="shared" si="52"/>
        <v>-665.98223117783323</v>
      </c>
      <c r="BI132" s="31">
        <f t="shared" si="53"/>
        <v>-636.91149940640264</v>
      </c>
      <c r="BJ132" s="31">
        <f t="shared" si="54"/>
        <v>-788.15311134023329</v>
      </c>
      <c r="BK132" s="31">
        <f t="shared" si="55"/>
        <v>-1004.6698322023037</v>
      </c>
      <c r="BL132" s="31">
        <f t="shared" si="56"/>
        <v>-588.72368020139811</v>
      </c>
      <c r="BM132" s="31">
        <f t="shared" si="57"/>
        <v>-397.35132550422628</v>
      </c>
      <c r="BN132" s="31">
        <f t="shared" si="58"/>
        <v>-415.26403935331581</v>
      </c>
      <c r="BO132" s="31">
        <f t="shared" si="59"/>
        <v>-552.38569242941458</v>
      </c>
      <c r="BP132" s="31">
        <f t="shared" si="60"/>
        <v>-523.88517597103657</v>
      </c>
      <c r="BQ132" s="31">
        <f t="shared" si="60"/>
        <v>-601.51371460167422</v>
      </c>
    </row>
    <row r="133" spans="1:69" x14ac:dyDescent="0.15">
      <c r="A133" s="5" t="s">
        <v>88</v>
      </c>
      <c r="B133" s="11" t="s">
        <v>191</v>
      </c>
      <c r="C133" s="16" t="s">
        <v>37</v>
      </c>
      <c r="D133" t="s">
        <v>33</v>
      </c>
      <c r="E133" s="5" t="s">
        <v>147</v>
      </c>
      <c r="F133" s="5" t="s">
        <v>154</v>
      </c>
      <c r="G133" s="22">
        <v>-1600</v>
      </c>
      <c r="H133" s="22">
        <v>-1430</v>
      </c>
      <c r="I133" s="22">
        <v>-1510</v>
      </c>
      <c r="J133" s="22">
        <v>-1910</v>
      </c>
      <c r="K133" s="22">
        <v>-2270</v>
      </c>
      <c r="L133" s="22">
        <v>-2910</v>
      </c>
      <c r="M133" s="22">
        <v>-3280</v>
      </c>
      <c r="N133" s="22">
        <v>-3440</v>
      </c>
      <c r="O133" s="22">
        <v>-2960</v>
      </c>
      <c r="P133" s="22">
        <v>-3320</v>
      </c>
      <c r="Q133" s="22">
        <v>-3880</v>
      </c>
      <c r="R133" s="22">
        <v>-4220</v>
      </c>
      <c r="S133" s="22">
        <v>-3540</v>
      </c>
      <c r="T133" s="22">
        <v>-4330</v>
      </c>
      <c r="U133" s="22">
        <v>-4920</v>
      </c>
      <c r="V133" s="22">
        <v>-5370</v>
      </c>
      <c r="W133" s="22">
        <v>-6420</v>
      </c>
      <c r="X133" s="22">
        <v>-5730</v>
      </c>
      <c r="Y133" s="22">
        <v>-5660</v>
      </c>
      <c r="Z133" s="22">
        <v>-8390</v>
      </c>
      <c r="AA133" s="22">
        <v>-8350</v>
      </c>
      <c r="AB133">
        <f>'Population data'!$E$5</f>
        <v>3872351</v>
      </c>
      <c r="AC133">
        <f>'Population data'!$E$9</f>
        <v>3964175</v>
      </c>
      <c r="AD133">
        <f>'Population data'!$E$13</f>
        <v>4055845</v>
      </c>
      <c r="AE133">
        <f>'Population data'!$E$17</f>
        <v>4159990</v>
      </c>
      <c r="AF133">
        <f>'Population data'!$E$21</f>
        <v>4275551</v>
      </c>
      <c r="AG133">
        <f>'Population data'!$E$25</f>
        <v>4367454</v>
      </c>
      <c r="AH133">
        <f>'Population data'!$E$29</f>
        <v>4436882</v>
      </c>
      <c r="AI133">
        <f>'Population data'!$E$33</f>
        <v>4518649</v>
      </c>
      <c r="AJ133">
        <f>'Population data'!$E$37</f>
        <v>4611304</v>
      </c>
      <c r="AK133">
        <f>'Population data'!$E$41</f>
        <v>4685439</v>
      </c>
      <c r="AL133">
        <f>'Population data'!$E$45</f>
        <v>4747263</v>
      </c>
      <c r="AM133">
        <f>'Population data'!$E$49</f>
        <v>4804933</v>
      </c>
      <c r="AN133">
        <f>'Population data'!$E$53</f>
        <v>4882939</v>
      </c>
      <c r="AO133">
        <f>'Population data'!$E$57</f>
        <v>4960965</v>
      </c>
      <c r="AP133">
        <f>'Population data'!$E$61</f>
        <v>5046434</v>
      </c>
      <c r="AQ133">
        <f>'Population data'!$E$65</f>
        <v>5129741</v>
      </c>
      <c r="AR133">
        <f>'Population data'!$E$69</f>
        <v>5184329</v>
      </c>
      <c r="AS133">
        <f>'Population data'!$E$73</f>
        <v>5249672</v>
      </c>
      <c r="AT133">
        <f>'Population data'!$E$77</f>
        <v>5376678</v>
      </c>
      <c r="AU133">
        <f>'Population data'!$E$81</f>
        <v>5516476</v>
      </c>
      <c r="AV133">
        <f>'Population data'!$E$85</f>
        <v>5619157</v>
      </c>
      <c r="AW133" s="31">
        <f t="shared" si="41"/>
        <v>-413.18568487205835</v>
      </c>
      <c r="AX133" s="31">
        <f t="shared" si="42"/>
        <v>-360.73079518437004</v>
      </c>
      <c r="AY133" s="31">
        <f t="shared" si="43"/>
        <v>-372.30219596656184</v>
      </c>
      <c r="AZ133" s="31">
        <f t="shared" si="44"/>
        <v>-459.13571907624777</v>
      </c>
      <c r="BA133" s="31">
        <f t="shared" si="45"/>
        <v>-530.92572162044144</v>
      </c>
      <c r="BB133" s="31">
        <f t="shared" si="46"/>
        <v>-666.29207771850599</v>
      </c>
      <c r="BC133" s="31">
        <f t="shared" si="47"/>
        <v>-739.25788425295059</v>
      </c>
      <c r="BD133" s="31">
        <f t="shared" si="48"/>
        <v>-761.28949161574621</v>
      </c>
      <c r="BE133" s="31">
        <f t="shared" si="49"/>
        <v>-641.90085927971779</v>
      </c>
      <c r="BF133" s="31">
        <f t="shared" si="50"/>
        <v>-708.57821433594586</v>
      </c>
      <c r="BG133" s="31">
        <f t="shared" si="51"/>
        <v>-817.31304964565891</v>
      </c>
      <c r="BH133" s="31">
        <f t="shared" si="52"/>
        <v>-878.26406736576757</v>
      </c>
      <c r="BI133" s="31">
        <f t="shared" si="53"/>
        <v>-724.97321797384723</v>
      </c>
      <c r="BJ133" s="31">
        <f t="shared" si="54"/>
        <v>-872.81405936143472</v>
      </c>
      <c r="BK133" s="31">
        <f t="shared" si="55"/>
        <v>-974.94587266969108</v>
      </c>
      <c r="BL133" s="31">
        <f t="shared" si="56"/>
        <v>-1046.8364777091085</v>
      </c>
      <c r="BM133" s="31">
        <f t="shared" si="57"/>
        <v>-1238.3473348238508</v>
      </c>
      <c r="BN133" s="31">
        <f t="shared" si="58"/>
        <v>-1091.4967639883025</v>
      </c>
      <c r="BO133" s="31">
        <f t="shared" si="59"/>
        <v>-1052.694619242588</v>
      </c>
      <c r="BP133" s="31">
        <f t="shared" si="60"/>
        <v>-1520.8984866425594</v>
      </c>
      <c r="BQ133" s="31">
        <f t="shared" si="60"/>
        <v>-1485.9880227585738</v>
      </c>
    </row>
    <row r="134" spans="1:69" x14ac:dyDescent="0.15">
      <c r="A134" s="5" t="s">
        <v>88</v>
      </c>
      <c r="B134" s="11" t="s">
        <v>191</v>
      </c>
      <c r="C134" s="4" t="s">
        <v>34</v>
      </c>
      <c r="D134" s="4" t="s">
        <v>150</v>
      </c>
      <c r="E134" s="4" t="s">
        <v>150</v>
      </c>
      <c r="F134" s="5" t="s">
        <v>150</v>
      </c>
      <c r="G134" s="23">
        <v>-9800</v>
      </c>
      <c r="H134" s="23">
        <v>-11360</v>
      </c>
      <c r="I134" s="23">
        <v>-11460</v>
      </c>
      <c r="J134" s="23">
        <v>-14470</v>
      </c>
      <c r="K134" s="23">
        <v>-16250</v>
      </c>
      <c r="L134" s="23">
        <v>-20050</v>
      </c>
      <c r="M134" s="23">
        <v>-21930</v>
      </c>
      <c r="N134" s="23">
        <v>-20840</v>
      </c>
      <c r="O134" s="23">
        <v>-22310</v>
      </c>
      <c r="P134" s="23">
        <v>-24240</v>
      </c>
      <c r="Q134" s="23">
        <v>-25000</v>
      </c>
      <c r="R134" s="23">
        <v>-24560</v>
      </c>
      <c r="S134" s="23">
        <v>-22980</v>
      </c>
      <c r="T134" s="23">
        <v>-24900</v>
      </c>
      <c r="U134" s="23">
        <v>-28860</v>
      </c>
      <c r="V134" s="23">
        <v>-31010</v>
      </c>
      <c r="W134" s="23">
        <v>-20360</v>
      </c>
      <c r="X134" s="23">
        <v>-14590</v>
      </c>
      <c r="Y134" s="23">
        <v>-12670</v>
      </c>
      <c r="Z134" s="23">
        <v>-20300</v>
      </c>
      <c r="AA134" s="23">
        <v>-27070</v>
      </c>
      <c r="AB134">
        <f>'Population data'!$E$5</f>
        <v>3872351</v>
      </c>
      <c r="AC134">
        <f>'Population data'!$E$9</f>
        <v>3964175</v>
      </c>
      <c r="AD134">
        <f>'Population data'!$E$13</f>
        <v>4055845</v>
      </c>
      <c r="AE134">
        <f>'Population data'!$E$17</f>
        <v>4159990</v>
      </c>
      <c r="AF134">
        <f>'Population data'!$E$21</f>
        <v>4275551</v>
      </c>
      <c r="AG134">
        <f>'Population data'!$E$25</f>
        <v>4367454</v>
      </c>
      <c r="AH134">
        <f>'Population data'!$E$29</f>
        <v>4436882</v>
      </c>
      <c r="AI134">
        <f>'Population data'!$E$33</f>
        <v>4518649</v>
      </c>
      <c r="AJ134">
        <f>'Population data'!$E$37</f>
        <v>4611304</v>
      </c>
      <c r="AK134">
        <f>'Population data'!$E$41</f>
        <v>4685439</v>
      </c>
      <c r="AL134">
        <f>'Population data'!$E$45</f>
        <v>4747263</v>
      </c>
      <c r="AM134">
        <f>'Population data'!$E$49</f>
        <v>4804933</v>
      </c>
      <c r="AN134">
        <f>'Population data'!$E$53</f>
        <v>4882939</v>
      </c>
      <c r="AO134">
        <f>'Population data'!$E$57</f>
        <v>4960965</v>
      </c>
      <c r="AP134">
        <f>'Population data'!$E$61</f>
        <v>5046434</v>
      </c>
      <c r="AQ134">
        <f>'Population data'!$E$65</f>
        <v>5129741</v>
      </c>
      <c r="AR134">
        <f>'Population data'!$E$69</f>
        <v>5184329</v>
      </c>
      <c r="AS134">
        <f>'Population data'!$E$73</f>
        <v>5249672</v>
      </c>
      <c r="AT134">
        <f>'Population data'!$E$77</f>
        <v>5376678</v>
      </c>
      <c r="AU134">
        <f>'Population data'!$E$81</f>
        <v>5516476</v>
      </c>
      <c r="AV134">
        <f>'Population data'!$E$85</f>
        <v>5619157</v>
      </c>
      <c r="AW134" s="31">
        <f t="shared" si="41"/>
        <v>-2530.7623198413571</v>
      </c>
      <c r="AX134" s="31">
        <f t="shared" si="42"/>
        <v>-2865.6656176884221</v>
      </c>
      <c r="AY134" s="31">
        <f t="shared" si="43"/>
        <v>-2825.5517654150985</v>
      </c>
      <c r="AZ134" s="31">
        <f t="shared" si="44"/>
        <v>-3478.3737460907359</v>
      </c>
      <c r="BA134" s="31">
        <f t="shared" si="45"/>
        <v>-3800.6797252564643</v>
      </c>
      <c r="BB134" s="31">
        <f t="shared" si="46"/>
        <v>-4590.7753121154792</v>
      </c>
      <c r="BC134" s="31">
        <f t="shared" si="47"/>
        <v>-4942.6601834351241</v>
      </c>
      <c r="BD134" s="31">
        <f t="shared" si="48"/>
        <v>-4611.9979666488816</v>
      </c>
      <c r="BE134" s="31">
        <f t="shared" si="49"/>
        <v>-4838.1108684224682</v>
      </c>
      <c r="BF134" s="31">
        <f t="shared" si="50"/>
        <v>-5173.4746733443762</v>
      </c>
      <c r="BG134" s="31">
        <f t="shared" si="51"/>
        <v>-5266.1923301911011</v>
      </c>
      <c r="BH134" s="31">
        <f t="shared" si="52"/>
        <v>-5111.4136242898703</v>
      </c>
      <c r="BI134" s="31">
        <f t="shared" si="53"/>
        <v>-4706.1820759997208</v>
      </c>
      <c r="BJ134" s="31">
        <f t="shared" si="54"/>
        <v>-5019.1847755426616</v>
      </c>
      <c r="BK134" s="31">
        <f t="shared" si="55"/>
        <v>-5718.8898140746514</v>
      </c>
      <c r="BL134" s="31">
        <f t="shared" si="56"/>
        <v>-6045.1395109421701</v>
      </c>
      <c r="BM134" s="31">
        <f t="shared" si="57"/>
        <v>-3927.2198967310915</v>
      </c>
      <c r="BN134" s="31">
        <f t="shared" si="58"/>
        <v>-2779.221254204072</v>
      </c>
      <c r="BO134" s="31">
        <f t="shared" si="59"/>
        <v>-2356.47364413491</v>
      </c>
      <c r="BP134" s="31">
        <f t="shared" si="60"/>
        <v>-3679.8854921148936</v>
      </c>
      <c r="BQ134" s="31">
        <f t="shared" si="60"/>
        <v>-4817.4485959370777</v>
      </c>
    </row>
    <row r="135" spans="1:69" x14ac:dyDescent="0.15">
      <c r="A135" s="5" t="s">
        <v>88</v>
      </c>
      <c r="B135" s="11" t="s">
        <v>191</v>
      </c>
      <c r="C135" s="5" t="s">
        <v>55</v>
      </c>
      <c r="D135" s="5" t="s">
        <v>55</v>
      </c>
      <c r="E135" s="5" t="s">
        <v>148</v>
      </c>
      <c r="F135" s="5" t="s">
        <v>148</v>
      </c>
      <c r="G135" s="22">
        <v>-5510</v>
      </c>
      <c r="H135" s="22">
        <v>-5070</v>
      </c>
      <c r="I135" s="22">
        <v>-4960</v>
      </c>
      <c r="J135" s="22">
        <v>-5120</v>
      </c>
      <c r="K135" s="22">
        <v>-6250</v>
      </c>
      <c r="L135" s="22">
        <v>-6840</v>
      </c>
      <c r="M135" s="22">
        <v>-6060</v>
      </c>
      <c r="N135" s="22">
        <v>-5940</v>
      </c>
      <c r="O135" s="22">
        <v>-6960</v>
      </c>
      <c r="P135" s="22">
        <v>-9060</v>
      </c>
      <c r="Q135" s="22">
        <v>-9600</v>
      </c>
      <c r="R135" s="22">
        <v>-9520</v>
      </c>
      <c r="S135" s="22">
        <v>-8390</v>
      </c>
      <c r="T135" s="22">
        <v>-7760</v>
      </c>
      <c r="U135" s="22">
        <v>-7660</v>
      </c>
      <c r="V135" s="22">
        <v>-7140</v>
      </c>
      <c r="W135" s="22">
        <v>-5990</v>
      </c>
      <c r="X135" s="22">
        <v>-4330</v>
      </c>
      <c r="Y135" s="22">
        <v>-5370</v>
      </c>
      <c r="Z135" s="22">
        <v>-4870</v>
      </c>
      <c r="AA135" s="22">
        <v>-4870</v>
      </c>
      <c r="AB135">
        <f>'Population data'!$E$5</f>
        <v>3872351</v>
      </c>
      <c r="AC135">
        <f>'Population data'!$E$9</f>
        <v>3964175</v>
      </c>
      <c r="AD135">
        <f>'Population data'!$E$13</f>
        <v>4055845</v>
      </c>
      <c r="AE135">
        <f>'Population data'!$E$17</f>
        <v>4159990</v>
      </c>
      <c r="AF135">
        <f>'Population data'!$E$21</f>
        <v>4275551</v>
      </c>
      <c r="AG135">
        <f>'Population data'!$E$25</f>
        <v>4367454</v>
      </c>
      <c r="AH135">
        <f>'Population data'!$E$29</f>
        <v>4436882</v>
      </c>
      <c r="AI135">
        <f>'Population data'!$E$33</f>
        <v>4518649</v>
      </c>
      <c r="AJ135">
        <f>'Population data'!$E$37</f>
        <v>4611304</v>
      </c>
      <c r="AK135">
        <f>'Population data'!$E$41</f>
        <v>4685439</v>
      </c>
      <c r="AL135">
        <f>'Population data'!$E$45</f>
        <v>4747263</v>
      </c>
      <c r="AM135">
        <f>'Population data'!$E$49</f>
        <v>4804933</v>
      </c>
      <c r="AN135">
        <f>'Population data'!$E$53</f>
        <v>4882939</v>
      </c>
      <c r="AO135">
        <f>'Population data'!$E$57</f>
        <v>4960965</v>
      </c>
      <c r="AP135">
        <f>'Population data'!$E$61</f>
        <v>5046434</v>
      </c>
      <c r="AQ135">
        <f>'Population data'!$E$65</f>
        <v>5129741</v>
      </c>
      <c r="AR135">
        <f>'Population data'!$E$69</f>
        <v>5184329</v>
      </c>
      <c r="AS135">
        <f>'Population data'!$E$73</f>
        <v>5249672</v>
      </c>
      <c r="AT135">
        <f>'Population data'!$E$77</f>
        <v>5376678</v>
      </c>
      <c r="AU135">
        <f>'Population data'!$E$81</f>
        <v>5516476</v>
      </c>
      <c r="AV135">
        <f>'Population data'!$E$85</f>
        <v>5619157</v>
      </c>
      <c r="AW135" s="31">
        <f t="shared" si="41"/>
        <v>-1422.9082022781508</v>
      </c>
      <c r="AX135" s="31">
        <f t="shared" si="42"/>
        <v>-1278.9546374718573</v>
      </c>
      <c r="AY135" s="31">
        <f t="shared" si="43"/>
        <v>-1222.9264185391698</v>
      </c>
      <c r="AZ135" s="31">
        <f t="shared" si="44"/>
        <v>-1230.7721893562245</v>
      </c>
      <c r="BA135" s="31">
        <f t="shared" si="45"/>
        <v>-1461.7998943294092</v>
      </c>
      <c r="BB135" s="31">
        <f t="shared" si="46"/>
        <v>-1566.1298321630863</v>
      </c>
      <c r="BC135" s="31">
        <f t="shared" si="47"/>
        <v>-1365.8240178575854</v>
      </c>
      <c r="BD135" s="31">
        <f t="shared" si="48"/>
        <v>-1314.5522035457943</v>
      </c>
      <c r="BE135" s="31">
        <f t="shared" si="49"/>
        <v>-1509.3344529009582</v>
      </c>
      <c r="BF135" s="31">
        <f t="shared" si="50"/>
        <v>-1933.6501873143584</v>
      </c>
      <c r="BG135" s="31">
        <f t="shared" si="51"/>
        <v>-2022.2178547933829</v>
      </c>
      <c r="BH135" s="31">
        <f t="shared" si="52"/>
        <v>-1981.2971377540541</v>
      </c>
      <c r="BI135" s="31">
        <f t="shared" si="53"/>
        <v>-1718.2274855368867</v>
      </c>
      <c r="BJ135" s="31">
        <f t="shared" si="54"/>
        <v>-1564.2118015345804</v>
      </c>
      <c r="BK135" s="31">
        <f t="shared" si="55"/>
        <v>-1517.9035334654134</v>
      </c>
      <c r="BL135" s="31">
        <f t="shared" si="56"/>
        <v>-1391.883137959597</v>
      </c>
      <c r="BM135" s="31">
        <f t="shared" si="57"/>
        <v>-1155.4050678496676</v>
      </c>
      <c r="BN135" s="31">
        <f t="shared" si="58"/>
        <v>-824.81343596323723</v>
      </c>
      <c r="BO135" s="31">
        <f t="shared" si="59"/>
        <v>-998.75796914005252</v>
      </c>
      <c r="BP135" s="31">
        <f t="shared" si="60"/>
        <v>-882.80996781278475</v>
      </c>
      <c r="BQ135" s="31">
        <f t="shared" si="60"/>
        <v>-866.67804441128806</v>
      </c>
    </row>
    <row r="136" spans="1:69" x14ac:dyDescent="0.15">
      <c r="A136" s="5" t="s">
        <v>88</v>
      </c>
      <c r="B136" s="11" t="s">
        <v>191</v>
      </c>
      <c r="C136" s="5" t="s">
        <v>35</v>
      </c>
      <c r="D136" s="5" t="s">
        <v>35</v>
      </c>
      <c r="E136" s="5" t="s">
        <v>149</v>
      </c>
      <c r="F136" s="5" t="s">
        <v>157</v>
      </c>
      <c r="G136" s="22">
        <v>-17180</v>
      </c>
      <c r="H136" s="22">
        <v>-17470</v>
      </c>
      <c r="I136" s="22">
        <v>-17260</v>
      </c>
      <c r="J136" s="22">
        <v>-17630</v>
      </c>
      <c r="K136" s="22">
        <v>-15780</v>
      </c>
      <c r="L136" s="22">
        <v>-15430</v>
      </c>
      <c r="M136" s="22">
        <v>-16060</v>
      </c>
      <c r="N136" s="22">
        <v>-14830</v>
      </c>
      <c r="O136" s="22">
        <v>-15680</v>
      </c>
      <c r="P136" s="22">
        <v>-17290</v>
      </c>
      <c r="Q136" s="22">
        <v>-18760</v>
      </c>
      <c r="R136" s="22">
        <v>-18730</v>
      </c>
      <c r="S136" s="22">
        <v>-17510</v>
      </c>
      <c r="T136" s="22">
        <v>-16640</v>
      </c>
      <c r="U136" s="22">
        <v>-16620</v>
      </c>
      <c r="V136" s="22">
        <v>-11210</v>
      </c>
      <c r="W136" s="22">
        <v>-7210</v>
      </c>
      <c r="X136" s="22">
        <v>-12290</v>
      </c>
      <c r="Y136" s="22">
        <v>-16680</v>
      </c>
      <c r="Z136" s="22">
        <v>-16620</v>
      </c>
      <c r="AA136" s="22">
        <v>-15250</v>
      </c>
      <c r="AB136">
        <f>'Population data'!$E$5</f>
        <v>3872351</v>
      </c>
      <c r="AC136">
        <f>'Population data'!$E$9</f>
        <v>3964175</v>
      </c>
      <c r="AD136">
        <f>'Population data'!$E$13</f>
        <v>4055845</v>
      </c>
      <c r="AE136">
        <f>'Population data'!$E$17</f>
        <v>4159990</v>
      </c>
      <c r="AF136">
        <f>'Population data'!$E$21</f>
        <v>4275551</v>
      </c>
      <c r="AG136">
        <f>'Population data'!$E$25</f>
        <v>4367454</v>
      </c>
      <c r="AH136">
        <f>'Population data'!$E$29</f>
        <v>4436882</v>
      </c>
      <c r="AI136">
        <f>'Population data'!$E$33</f>
        <v>4518649</v>
      </c>
      <c r="AJ136">
        <f>'Population data'!$E$37</f>
        <v>4611304</v>
      </c>
      <c r="AK136">
        <f>'Population data'!$E$41</f>
        <v>4685439</v>
      </c>
      <c r="AL136">
        <f>'Population data'!$E$45</f>
        <v>4747263</v>
      </c>
      <c r="AM136">
        <f>'Population data'!$E$49</f>
        <v>4804933</v>
      </c>
      <c r="AN136">
        <f>'Population data'!$E$53</f>
        <v>4882939</v>
      </c>
      <c r="AO136">
        <f>'Population data'!$E$57</f>
        <v>4960965</v>
      </c>
      <c r="AP136">
        <f>'Population data'!$E$61</f>
        <v>5046434</v>
      </c>
      <c r="AQ136">
        <f>'Population data'!$E$65</f>
        <v>5129741</v>
      </c>
      <c r="AR136">
        <f>'Population data'!$E$69</f>
        <v>5184329</v>
      </c>
      <c r="AS136">
        <f>'Population data'!$E$73</f>
        <v>5249672</v>
      </c>
      <c r="AT136">
        <f>'Population data'!$E$77</f>
        <v>5376678</v>
      </c>
      <c r="AU136">
        <f>'Population data'!$E$81</f>
        <v>5516476</v>
      </c>
      <c r="AV136">
        <f>'Population data'!$E$85</f>
        <v>5619157</v>
      </c>
      <c r="AW136" s="31">
        <f t="shared" si="41"/>
        <v>-4436.581291313727</v>
      </c>
      <c r="AX136" s="31">
        <f t="shared" si="42"/>
        <v>-4406.9699243852756</v>
      </c>
      <c r="AY136" s="31">
        <f t="shared" si="43"/>
        <v>-4255.586690319773</v>
      </c>
      <c r="AZ136" s="31">
        <f t="shared" si="44"/>
        <v>-4237.9909567090299</v>
      </c>
      <c r="BA136" s="31">
        <f t="shared" si="45"/>
        <v>-3690.7523732028926</v>
      </c>
      <c r="BB136" s="31">
        <f t="shared" si="46"/>
        <v>-3532.9507763562019</v>
      </c>
      <c r="BC136" s="31">
        <f t="shared" si="47"/>
        <v>-3619.6590308238983</v>
      </c>
      <c r="BD136" s="31">
        <f t="shared" si="48"/>
        <v>-3281.9544071690457</v>
      </c>
      <c r="BE136" s="31">
        <f t="shared" si="49"/>
        <v>-3400.3396869952621</v>
      </c>
      <c r="BF136" s="31">
        <f t="shared" si="50"/>
        <v>-3690.1558210447301</v>
      </c>
      <c r="BG136" s="31">
        <f t="shared" si="51"/>
        <v>-3951.7507245754027</v>
      </c>
      <c r="BH136" s="31">
        <f t="shared" si="52"/>
        <v>-3898.0772468627551</v>
      </c>
      <c r="BI136" s="31">
        <f t="shared" si="53"/>
        <v>-3585.9550979440864</v>
      </c>
      <c r="BJ136" s="31">
        <f t="shared" si="54"/>
        <v>-3354.1861311256985</v>
      </c>
      <c r="BK136" s="31">
        <f t="shared" si="55"/>
        <v>-3293.4147162134691</v>
      </c>
      <c r="BL136" s="31">
        <f t="shared" si="56"/>
        <v>-2185.2955149197592</v>
      </c>
      <c r="BM136" s="31">
        <f t="shared" si="57"/>
        <v>-1390.729639264792</v>
      </c>
      <c r="BN136" s="31">
        <f t="shared" si="58"/>
        <v>-2341.0986438771793</v>
      </c>
      <c r="BO136" s="31">
        <f t="shared" si="59"/>
        <v>-3102.2873231389344</v>
      </c>
      <c r="BP136" s="31">
        <f t="shared" si="60"/>
        <v>-3012.7929497019477</v>
      </c>
      <c r="BQ136" s="31">
        <f t="shared" si="60"/>
        <v>-2713.9302212057787</v>
      </c>
    </row>
    <row r="137" spans="1:69" x14ac:dyDescent="0.15">
      <c r="A137" s="5" t="s">
        <v>88</v>
      </c>
      <c r="B137" s="11" t="s">
        <v>191</v>
      </c>
      <c r="C137" s="4" t="s">
        <v>54</v>
      </c>
      <c r="D137" s="4" t="s">
        <v>83</v>
      </c>
      <c r="E137" s="4" t="s">
        <v>83</v>
      </c>
      <c r="F137" s="4" t="s">
        <v>83</v>
      </c>
      <c r="G137" s="22">
        <v>-38680</v>
      </c>
      <c r="H137" s="22">
        <v>-40340</v>
      </c>
      <c r="I137" s="22">
        <v>-40350</v>
      </c>
      <c r="J137" s="22">
        <v>-45760</v>
      </c>
      <c r="K137" s="22">
        <v>-43800</v>
      </c>
      <c r="L137" s="22">
        <v>-49070</v>
      </c>
      <c r="M137" s="22">
        <v>-49620</v>
      </c>
      <c r="N137" s="22">
        <v>-46670</v>
      </c>
      <c r="O137" s="22">
        <v>-50970</v>
      </c>
      <c r="P137" s="22">
        <v>-56580</v>
      </c>
      <c r="Q137" s="22">
        <v>-58540</v>
      </c>
      <c r="R137" s="22">
        <v>-58220</v>
      </c>
      <c r="S137" s="22">
        <v>-53750</v>
      </c>
      <c r="T137" s="22">
        <v>-57700</v>
      </c>
      <c r="U137" s="22">
        <v>-59920</v>
      </c>
      <c r="V137" s="22">
        <v>-57620</v>
      </c>
      <c r="W137" s="22">
        <v>-36300</v>
      </c>
      <c r="X137" s="22">
        <v>-34100</v>
      </c>
      <c r="Y137" s="22">
        <v>-37660</v>
      </c>
      <c r="Z137" s="22">
        <v>-44770</v>
      </c>
      <c r="AA137" s="22">
        <v>-50190</v>
      </c>
      <c r="AB137">
        <f>'Population data'!$E$5</f>
        <v>3872351</v>
      </c>
      <c r="AC137">
        <f>'Population data'!$E$9</f>
        <v>3964175</v>
      </c>
      <c r="AD137">
        <f>'Population data'!$E$13</f>
        <v>4055845</v>
      </c>
      <c r="AE137">
        <f>'Population data'!$E$17</f>
        <v>4159990</v>
      </c>
      <c r="AF137">
        <f>'Population data'!$E$21</f>
        <v>4275551</v>
      </c>
      <c r="AG137">
        <f>'Population data'!$E$25</f>
        <v>4367454</v>
      </c>
      <c r="AH137">
        <f>'Population data'!$E$29</f>
        <v>4436882</v>
      </c>
      <c r="AI137">
        <f>'Population data'!$E$33</f>
        <v>4518649</v>
      </c>
      <c r="AJ137">
        <f>'Population data'!$E$37</f>
        <v>4611304</v>
      </c>
      <c r="AK137">
        <f>'Population data'!$E$41</f>
        <v>4685439</v>
      </c>
      <c r="AL137">
        <f>'Population data'!$E$45</f>
        <v>4747263</v>
      </c>
      <c r="AM137">
        <f>'Population data'!$E$49</f>
        <v>4804933</v>
      </c>
      <c r="AN137">
        <f>'Population data'!$E$53</f>
        <v>4882939</v>
      </c>
      <c r="AO137">
        <f>'Population data'!$E$57</f>
        <v>4960965</v>
      </c>
      <c r="AP137">
        <f>'Population data'!$E$61</f>
        <v>5046434</v>
      </c>
      <c r="AQ137">
        <f>'Population data'!$E$65</f>
        <v>5129741</v>
      </c>
      <c r="AR137">
        <f>'Population data'!$E$69</f>
        <v>5184329</v>
      </c>
      <c r="AS137">
        <f>'Population data'!$E$73</f>
        <v>5249672</v>
      </c>
      <c r="AT137">
        <f>'Population data'!$E$77</f>
        <v>5376678</v>
      </c>
      <c r="AU137">
        <f>'Population data'!$E$81</f>
        <v>5516476</v>
      </c>
      <c r="AV137">
        <f>'Population data'!$E$85</f>
        <v>5619157</v>
      </c>
      <c r="AW137" s="31">
        <f t="shared" si="41"/>
        <v>-9988.7639317820103</v>
      </c>
      <c r="AX137" s="31">
        <f t="shared" si="42"/>
        <v>-10176.140054361878</v>
      </c>
      <c r="AY137" s="31">
        <f t="shared" si="43"/>
        <v>-9948.6050379144181</v>
      </c>
      <c r="AZ137" s="31">
        <f t="shared" si="44"/>
        <v>-11000.026442371256</v>
      </c>
      <c r="BA137" s="31">
        <f t="shared" si="45"/>
        <v>-10244.2936594605</v>
      </c>
      <c r="BB137" s="31">
        <f t="shared" si="46"/>
        <v>-11235.378781322024</v>
      </c>
      <c r="BC137" s="31">
        <f t="shared" si="47"/>
        <v>-11183.529334338844</v>
      </c>
      <c r="BD137" s="31">
        <f t="shared" si="48"/>
        <v>-10328.308306310139</v>
      </c>
      <c r="BE137" s="31">
        <f t="shared" si="49"/>
        <v>-11053.272566718653</v>
      </c>
      <c r="BF137" s="31">
        <f t="shared" si="50"/>
        <v>-12075.709447930067</v>
      </c>
      <c r="BG137" s="31">
        <f t="shared" si="51"/>
        <v>-12331.315960375483</v>
      </c>
      <c r="BH137" s="31">
        <f t="shared" si="52"/>
        <v>-12116.714218491705</v>
      </c>
      <c r="BI137" s="31">
        <f t="shared" si="53"/>
        <v>-11007.714820930591</v>
      </c>
      <c r="BJ137" s="31">
        <f t="shared" si="54"/>
        <v>-11630.801668626971</v>
      </c>
      <c r="BK137" s="31">
        <f t="shared" si="55"/>
        <v>-11873.731034627621</v>
      </c>
      <c r="BL137" s="31">
        <f t="shared" si="56"/>
        <v>-11232.535911657138</v>
      </c>
      <c r="BM137" s="31">
        <f t="shared" si="57"/>
        <v>-7001.8704445647645</v>
      </c>
      <c r="BN137" s="31">
        <f t="shared" si="58"/>
        <v>-6495.6439183248021</v>
      </c>
      <c r="BO137" s="31">
        <f t="shared" si="59"/>
        <v>-7004.3249753844284</v>
      </c>
      <c r="BP137" s="31">
        <f t="shared" si="60"/>
        <v>-8115.6883488661961</v>
      </c>
      <c r="BQ137" s="31">
        <f t="shared" si="60"/>
        <v>-8931.9447739224943</v>
      </c>
    </row>
    <row r="138" spans="1:69" x14ac:dyDescent="0.15">
      <c r="A138" s="5" t="s">
        <v>188</v>
      </c>
      <c r="B138" s="11" t="s">
        <v>190</v>
      </c>
      <c r="C138" s="16" t="s">
        <v>36</v>
      </c>
      <c r="D138" t="s">
        <v>24</v>
      </c>
      <c r="E138" s="5" t="s">
        <v>146</v>
      </c>
      <c r="F138" s="5" t="s">
        <v>24</v>
      </c>
      <c r="G138" s="22">
        <v>1230</v>
      </c>
      <c r="H138" s="22">
        <v>1360</v>
      </c>
      <c r="I138" s="22">
        <v>1590</v>
      </c>
      <c r="J138" s="22">
        <v>1560</v>
      </c>
      <c r="K138" s="22">
        <v>1660</v>
      </c>
      <c r="L138" s="22">
        <v>1840</v>
      </c>
      <c r="M138" s="22">
        <v>1690</v>
      </c>
      <c r="N138" s="22">
        <v>1840</v>
      </c>
      <c r="O138" s="22">
        <v>1980</v>
      </c>
      <c r="P138" s="22">
        <v>2090</v>
      </c>
      <c r="Q138" s="22">
        <v>1960</v>
      </c>
      <c r="R138" s="22">
        <v>1800</v>
      </c>
      <c r="S138" s="22">
        <v>1650</v>
      </c>
      <c r="T138" s="22">
        <v>1550</v>
      </c>
      <c r="U138" s="22">
        <v>1390</v>
      </c>
      <c r="V138" s="22">
        <v>1230</v>
      </c>
      <c r="W138" s="22">
        <v>770</v>
      </c>
      <c r="X138" s="22">
        <v>1380</v>
      </c>
      <c r="Y138" s="22">
        <v>1220</v>
      </c>
      <c r="Z138" s="22">
        <v>1520</v>
      </c>
      <c r="AA138" s="22">
        <v>1630</v>
      </c>
      <c r="AB138">
        <f>'Population data'!$F$5</f>
        <v>1532562</v>
      </c>
      <c r="AC138">
        <f>'Population data'!$F$9</f>
        <v>1544852</v>
      </c>
      <c r="AD138">
        <f>'Population data'!$F$13</f>
        <v>1561300</v>
      </c>
      <c r="AE138">
        <f>'Population data'!$F$17</f>
        <v>1578489</v>
      </c>
      <c r="AF138">
        <f>'Population data'!$F$21</f>
        <v>1597880</v>
      </c>
      <c r="AG138">
        <f>'Population data'!$F$25</f>
        <v>1618578</v>
      </c>
      <c r="AH138">
        <f>'Population data'!$F$29</f>
        <v>1632482</v>
      </c>
      <c r="AI138">
        <f>'Population data'!$F$33</f>
        <v>1647183</v>
      </c>
      <c r="AJ138">
        <f>'Population data'!$F$37</f>
        <v>1663082</v>
      </c>
      <c r="AK138">
        <f>'Population data'!$F$41</f>
        <v>1678052</v>
      </c>
      <c r="AL138">
        <f>'Population data'!$F$45</f>
        <v>1693107</v>
      </c>
      <c r="AM138">
        <f>'Population data'!$F$49</f>
        <v>1705937</v>
      </c>
      <c r="AN138">
        <f>'Population data'!$F$53</f>
        <v>1719580</v>
      </c>
      <c r="AO138">
        <f>'Population data'!$F$57</f>
        <v>1735654</v>
      </c>
      <c r="AP138">
        <f>'Population data'!$F$61</f>
        <v>1755715</v>
      </c>
      <c r="AQ138">
        <f>'Population data'!$F$65</f>
        <v>1778928</v>
      </c>
      <c r="AR138">
        <f>'Population data'!$F$69</f>
        <v>1794514</v>
      </c>
      <c r="AS138">
        <f>'Population data'!$F$73</f>
        <v>1807839</v>
      </c>
      <c r="AT138">
        <f>'Population data'!$F$77</f>
        <v>1840187</v>
      </c>
      <c r="AU138">
        <f>'Population data'!$F$81</f>
        <v>1870937</v>
      </c>
      <c r="AV138">
        <f>'Population data'!$F$85</f>
        <v>1891227</v>
      </c>
      <c r="AW138" s="31">
        <f t="shared" si="41"/>
        <v>802.57764449333865</v>
      </c>
      <c r="AX138" s="31">
        <f t="shared" si="42"/>
        <v>880.34323029002132</v>
      </c>
      <c r="AY138" s="31">
        <f t="shared" si="43"/>
        <v>1018.382117466214</v>
      </c>
      <c r="AZ138" s="31">
        <f t="shared" si="44"/>
        <v>988.28689968697915</v>
      </c>
      <c r="BA138" s="31">
        <f t="shared" si="45"/>
        <v>1038.8765113775753</v>
      </c>
      <c r="BB138" s="31">
        <f t="shared" si="46"/>
        <v>1136.8003272007898</v>
      </c>
      <c r="BC138" s="31">
        <f t="shared" si="47"/>
        <v>1035.2334665864614</v>
      </c>
      <c r="BD138" s="31">
        <f t="shared" si="48"/>
        <v>1117.0586389004743</v>
      </c>
      <c r="BE138" s="31">
        <f t="shared" si="49"/>
        <v>1190.5606578629317</v>
      </c>
      <c r="BF138" s="31">
        <f t="shared" si="50"/>
        <v>1245.4917964401579</v>
      </c>
      <c r="BG138" s="31">
        <f t="shared" si="51"/>
        <v>1157.6350461016343</v>
      </c>
      <c r="BH138" s="31">
        <f t="shared" si="52"/>
        <v>1055.138612973398</v>
      </c>
      <c r="BI138" s="31">
        <f t="shared" si="53"/>
        <v>959.5366310378115</v>
      </c>
      <c r="BJ138" s="31">
        <f t="shared" si="54"/>
        <v>893.03513257826728</v>
      </c>
      <c r="BK138" s="31">
        <f t="shared" si="55"/>
        <v>791.70024747752336</v>
      </c>
      <c r="BL138" s="31">
        <f t="shared" si="56"/>
        <v>691.42764631283558</v>
      </c>
      <c r="BM138" s="31">
        <f t="shared" si="57"/>
        <v>429.08553513653283</v>
      </c>
      <c r="BN138" s="31">
        <f t="shared" si="58"/>
        <v>763.34231090268554</v>
      </c>
      <c r="BO138" s="31">
        <f t="shared" si="59"/>
        <v>662.97609971160546</v>
      </c>
      <c r="BP138" s="31">
        <f t="shared" si="60"/>
        <v>812.42714212183523</v>
      </c>
      <c r="BQ138" s="31">
        <f t="shared" si="60"/>
        <v>861.87432814781084</v>
      </c>
    </row>
    <row r="139" spans="1:69" x14ac:dyDescent="0.15">
      <c r="A139" s="5" t="s">
        <v>188</v>
      </c>
      <c r="B139" s="11" t="s">
        <v>190</v>
      </c>
      <c r="C139" s="16" t="s">
        <v>36</v>
      </c>
      <c r="D139" t="s">
        <v>25</v>
      </c>
      <c r="E139" s="5" t="s">
        <v>146</v>
      </c>
      <c r="F139" s="5" t="s">
        <v>152</v>
      </c>
      <c r="G139" s="22">
        <v>2550</v>
      </c>
      <c r="H139" s="22">
        <v>4530</v>
      </c>
      <c r="I139" s="22">
        <v>5220</v>
      </c>
      <c r="J139" s="22">
        <v>5320</v>
      </c>
      <c r="K139" s="22">
        <v>4710</v>
      </c>
      <c r="L139" s="22">
        <v>6040</v>
      </c>
      <c r="M139" s="22">
        <v>3230</v>
      </c>
      <c r="N139" s="22">
        <v>4930</v>
      </c>
      <c r="O139" s="22">
        <v>4120</v>
      </c>
      <c r="P139" s="22">
        <v>3760</v>
      </c>
      <c r="Q139" s="22">
        <v>4240</v>
      </c>
      <c r="R139" s="22">
        <v>3820</v>
      </c>
      <c r="S139" s="22">
        <v>3800</v>
      </c>
      <c r="T139" s="22">
        <v>4110</v>
      </c>
      <c r="U139" s="22">
        <v>4090</v>
      </c>
      <c r="V139" s="22">
        <v>3340</v>
      </c>
      <c r="W139" s="22">
        <v>780</v>
      </c>
      <c r="X139" s="22">
        <v>2870</v>
      </c>
      <c r="Y139" s="22">
        <v>4090</v>
      </c>
      <c r="Z139" s="22">
        <v>4300</v>
      </c>
      <c r="AA139" s="22">
        <v>4430</v>
      </c>
      <c r="AB139">
        <f>'Population data'!$F$5</f>
        <v>1532562</v>
      </c>
      <c r="AC139">
        <f>'Population data'!$F$9</f>
        <v>1544852</v>
      </c>
      <c r="AD139">
        <f>'Population data'!$F$13</f>
        <v>1561300</v>
      </c>
      <c r="AE139">
        <f>'Population data'!$F$17</f>
        <v>1578489</v>
      </c>
      <c r="AF139">
        <f>'Population data'!$F$21</f>
        <v>1597880</v>
      </c>
      <c r="AG139">
        <f>'Population data'!$F$25</f>
        <v>1618578</v>
      </c>
      <c r="AH139">
        <f>'Population data'!$F$29</f>
        <v>1632482</v>
      </c>
      <c r="AI139">
        <f>'Population data'!$F$33</f>
        <v>1647183</v>
      </c>
      <c r="AJ139">
        <f>'Population data'!$F$37</f>
        <v>1663082</v>
      </c>
      <c r="AK139">
        <f>'Population data'!$F$41</f>
        <v>1678052</v>
      </c>
      <c r="AL139">
        <f>'Population data'!$F$45</f>
        <v>1693107</v>
      </c>
      <c r="AM139">
        <f>'Population data'!$F$49</f>
        <v>1705937</v>
      </c>
      <c r="AN139">
        <f>'Population data'!$F$53</f>
        <v>1719580</v>
      </c>
      <c r="AO139">
        <f>'Population data'!$F$57</f>
        <v>1735654</v>
      </c>
      <c r="AP139">
        <f>'Population data'!$F$61</f>
        <v>1755715</v>
      </c>
      <c r="AQ139">
        <f>'Population data'!$F$65</f>
        <v>1778928</v>
      </c>
      <c r="AR139">
        <f>'Population data'!$F$69</f>
        <v>1794514</v>
      </c>
      <c r="AS139">
        <f>'Population data'!$F$73</f>
        <v>1807839</v>
      </c>
      <c r="AT139">
        <f>'Population data'!$F$77</f>
        <v>1840187</v>
      </c>
      <c r="AU139">
        <f>'Population data'!$F$81</f>
        <v>1870937</v>
      </c>
      <c r="AV139">
        <f>'Population data'!$F$85</f>
        <v>1891227</v>
      </c>
      <c r="AW139" s="31">
        <f t="shared" si="41"/>
        <v>1663.8804824861897</v>
      </c>
      <c r="AX139" s="31">
        <f t="shared" si="42"/>
        <v>2932.3197303042621</v>
      </c>
      <c r="AY139" s="31">
        <f t="shared" si="43"/>
        <v>3343.3677063985142</v>
      </c>
      <c r="AZ139" s="31">
        <f t="shared" si="44"/>
        <v>3370.3117348299547</v>
      </c>
      <c r="BA139" s="31">
        <f t="shared" si="45"/>
        <v>2947.6556437279396</v>
      </c>
      <c r="BB139" s="31">
        <f t="shared" si="46"/>
        <v>3731.6706392895489</v>
      </c>
      <c r="BC139" s="31">
        <f t="shared" si="47"/>
        <v>1978.5823059611071</v>
      </c>
      <c r="BD139" s="31">
        <f t="shared" si="48"/>
        <v>2992.9886357496403</v>
      </c>
      <c r="BE139" s="31">
        <f t="shared" si="49"/>
        <v>2477.3282375733729</v>
      </c>
      <c r="BF139" s="31">
        <f t="shared" si="50"/>
        <v>2240.6933754138731</v>
      </c>
      <c r="BG139" s="31">
        <f t="shared" si="51"/>
        <v>2504.2717323831275</v>
      </c>
      <c r="BH139" s="31">
        <f t="shared" si="52"/>
        <v>2239.238611976878</v>
      </c>
      <c r="BI139" s="31">
        <f t="shared" si="53"/>
        <v>2209.8419381476874</v>
      </c>
      <c r="BJ139" s="31">
        <f t="shared" si="54"/>
        <v>2367.9834805785026</v>
      </c>
      <c r="BK139" s="31">
        <f t="shared" si="55"/>
        <v>2329.5352605633602</v>
      </c>
      <c r="BL139" s="31">
        <f t="shared" si="56"/>
        <v>1877.5352347031471</v>
      </c>
      <c r="BM139" s="31">
        <f t="shared" si="57"/>
        <v>434.65807455389034</v>
      </c>
      <c r="BN139" s="31">
        <f t="shared" si="58"/>
        <v>1587.5307480367444</v>
      </c>
      <c r="BO139" s="31">
        <f t="shared" si="59"/>
        <v>2222.6002031315297</v>
      </c>
      <c r="BP139" s="31">
        <f t="shared" si="60"/>
        <v>2298.3136257394021</v>
      </c>
      <c r="BQ139" s="31">
        <f t="shared" si="60"/>
        <v>2342.3946464385294</v>
      </c>
    </row>
    <row r="140" spans="1:69" x14ac:dyDescent="0.15">
      <c r="A140" s="5" t="s">
        <v>188</v>
      </c>
      <c r="B140" s="11" t="s">
        <v>190</v>
      </c>
      <c r="C140" s="16" t="s">
        <v>36</v>
      </c>
      <c r="D140" t="s">
        <v>47</v>
      </c>
      <c r="E140" s="5" t="s">
        <v>146</v>
      </c>
      <c r="F140" s="5" t="s">
        <v>153</v>
      </c>
      <c r="G140" s="22">
        <v>1220</v>
      </c>
      <c r="H140" s="22">
        <v>1100</v>
      </c>
      <c r="I140" s="22">
        <v>1220</v>
      </c>
      <c r="J140" s="22">
        <v>840</v>
      </c>
      <c r="K140" s="22">
        <v>1050</v>
      </c>
      <c r="L140" s="22">
        <v>990</v>
      </c>
      <c r="M140" s="22">
        <v>1150</v>
      </c>
      <c r="N140" s="22">
        <v>960</v>
      </c>
      <c r="O140" s="22">
        <v>720</v>
      </c>
      <c r="P140" s="22">
        <v>1230</v>
      </c>
      <c r="Q140" s="22">
        <v>790</v>
      </c>
      <c r="R140" s="22">
        <v>1080</v>
      </c>
      <c r="S140" s="22">
        <v>1440</v>
      </c>
      <c r="T140" s="22">
        <v>860</v>
      </c>
      <c r="U140" s="22">
        <v>1000</v>
      </c>
      <c r="V140" s="22">
        <v>960</v>
      </c>
      <c r="W140" s="22">
        <v>90</v>
      </c>
      <c r="X140" s="22">
        <v>580</v>
      </c>
      <c r="Y140" s="22">
        <v>1280</v>
      </c>
      <c r="Z140" s="22">
        <v>1530</v>
      </c>
      <c r="AA140" s="22">
        <v>1280</v>
      </c>
      <c r="AB140">
        <f>'Population data'!$F$5</f>
        <v>1532562</v>
      </c>
      <c r="AC140">
        <f>'Population data'!$F$9</f>
        <v>1544852</v>
      </c>
      <c r="AD140">
        <f>'Population data'!$F$13</f>
        <v>1561300</v>
      </c>
      <c r="AE140">
        <f>'Population data'!$F$17</f>
        <v>1578489</v>
      </c>
      <c r="AF140">
        <f>'Population data'!$F$21</f>
        <v>1597880</v>
      </c>
      <c r="AG140">
        <f>'Population data'!$F$25</f>
        <v>1618578</v>
      </c>
      <c r="AH140">
        <f>'Population data'!$F$29</f>
        <v>1632482</v>
      </c>
      <c r="AI140">
        <f>'Population data'!$F$33</f>
        <v>1647183</v>
      </c>
      <c r="AJ140">
        <f>'Population data'!$F$37</f>
        <v>1663082</v>
      </c>
      <c r="AK140">
        <f>'Population data'!$F$41</f>
        <v>1678052</v>
      </c>
      <c r="AL140">
        <f>'Population data'!$F$45</f>
        <v>1693107</v>
      </c>
      <c r="AM140">
        <f>'Population data'!$F$49</f>
        <v>1705937</v>
      </c>
      <c r="AN140">
        <f>'Population data'!$F$53</f>
        <v>1719580</v>
      </c>
      <c r="AO140">
        <f>'Population data'!$F$57</f>
        <v>1735654</v>
      </c>
      <c r="AP140">
        <f>'Population data'!$F$61</f>
        <v>1755715</v>
      </c>
      <c r="AQ140">
        <f>'Population data'!$F$65</f>
        <v>1778928</v>
      </c>
      <c r="AR140">
        <f>'Population data'!$F$69</f>
        <v>1794514</v>
      </c>
      <c r="AS140">
        <f>'Population data'!$F$73</f>
        <v>1807839</v>
      </c>
      <c r="AT140">
        <f>'Population data'!$F$77</f>
        <v>1840187</v>
      </c>
      <c r="AU140">
        <f>'Population data'!$F$81</f>
        <v>1870937</v>
      </c>
      <c r="AV140">
        <f>'Population data'!$F$85</f>
        <v>1891227</v>
      </c>
      <c r="AW140" s="31">
        <f t="shared" si="41"/>
        <v>796.05262299339279</v>
      </c>
      <c r="AX140" s="31">
        <f t="shared" si="42"/>
        <v>712.04231861692904</v>
      </c>
      <c r="AY140" s="31">
        <f t="shared" si="43"/>
        <v>781.40011528854166</v>
      </c>
      <c r="AZ140" s="31">
        <f t="shared" si="44"/>
        <v>532.15448444683489</v>
      </c>
      <c r="BA140" s="31">
        <f t="shared" si="45"/>
        <v>657.12068490750244</v>
      </c>
      <c r="BB140" s="31">
        <f t="shared" si="46"/>
        <v>611.64800213520755</v>
      </c>
      <c r="BC140" s="31">
        <f t="shared" si="47"/>
        <v>704.44880862392358</v>
      </c>
      <c r="BD140" s="31">
        <f t="shared" si="48"/>
        <v>582.8132029045953</v>
      </c>
      <c r="BE140" s="31">
        <f t="shared" si="49"/>
        <v>432.9311483137933</v>
      </c>
      <c r="BF140" s="31">
        <f t="shared" si="50"/>
        <v>732.99277972315519</v>
      </c>
      <c r="BG140" s="31">
        <f t="shared" si="51"/>
        <v>466.59779919402615</v>
      </c>
      <c r="BH140" s="31">
        <f t="shared" si="52"/>
        <v>633.08316778403889</v>
      </c>
      <c r="BI140" s="31">
        <f t="shared" si="53"/>
        <v>837.41378708754462</v>
      </c>
      <c r="BJ140" s="31">
        <f t="shared" si="54"/>
        <v>495.49046065632893</v>
      </c>
      <c r="BK140" s="31">
        <f t="shared" si="55"/>
        <v>569.56852336512475</v>
      </c>
      <c r="BL140" s="31">
        <f t="shared" si="56"/>
        <v>539.65084590270101</v>
      </c>
      <c r="BM140" s="31">
        <f t="shared" si="57"/>
        <v>50.152854756218119</v>
      </c>
      <c r="BN140" s="31">
        <f t="shared" si="58"/>
        <v>320.82502921996928</v>
      </c>
      <c r="BO140" s="31">
        <f t="shared" si="59"/>
        <v>695.58148166463513</v>
      </c>
      <c r="BP140" s="31">
        <f t="shared" si="60"/>
        <v>817.77205753053147</v>
      </c>
      <c r="BQ140" s="31">
        <f t="shared" si="60"/>
        <v>676.80928836147109</v>
      </c>
    </row>
    <row r="141" spans="1:69" x14ac:dyDescent="0.15">
      <c r="A141" s="5" t="s">
        <v>188</v>
      </c>
      <c r="B141" s="11" t="s">
        <v>190</v>
      </c>
      <c r="C141" s="16" t="s">
        <v>36</v>
      </c>
      <c r="D141" t="s">
        <v>26</v>
      </c>
      <c r="E141" s="5" t="s">
        <v>146</v>
      </c>
      <c r="F141" s="5" t="s">
        <v>154</v>
      </c>
      <c r="G141" s="22">
        <v>140</v>
      </c>
      <c r="H141" s="22">
        <v>130</v>
      </c>
      <c r="I141" s="22">
        <v>170</v>
      </c>
      <c r="J141" s="22">
        <v>150</v>
      </c>
      <c r="K141" s="22">
        <v>170</v>
      </c>
      <c r="L141" s="22">
        <v>140</v>
      </c>
      <c r="M141" s="22">
        <v>160</v>
      </c>
      <c r="N141" s="22">
        <v>170</v>
      </c>
      <c r="O141" s="22">
        <v>210</v>
      </c>
      <c r="P141" s="22">
        <v>190</v>
      </c>
      <c r="Q141" s="22">
        <v>200</v>
      </c>
      <c r="R141" s="22">
        <v>220</v>
      </c>
      <c r="S141" s="22">
        <v>230</v>
      </c>
      <c r="T141" s="22">
        <v>200</v>
      </c>
      <c r="U141" s="22">
        <v>280</v>
      </c>
      <c r="V141" s="22">
        <v>400</v>
      </c>
      <c r="W141" s="22">
        <v>210</v>
      </c>
      <c r="X141" s="22">
        <v>340</v>
      </c>
      <c r="Y141" s="22">
        <v>360</v>
      </c>
      <c r="Z141" s="22">
        <v>380</v>
      </c>
      <c r="AA141" s="22">
        <v>320</v>
      </c>
      <c r="AB141">
        <f>'Population data'!$F$5</f>
        <v>1532562</v>
      </c>
      <c r="AC141">
        <f>'Population data'!$F$9</f>
        <v>1544852</v>
      </c>
      <c r="AD141">
        <f>'Population data'!$F$13</f>
        <v>1561300</v>
      </c>
      <c r="AE141">
        <f>'Population data'!$F$17</f>
        <v>1578489</v>
      </c>
      <c r="AF141">
        <f>'Population data'!$F$21</f>
        <v>1597880</v>
      </c>
      <c r="AG141">
        <f>'Population data'!$F$25</f>
        <v>1618578</v>
      </c>
      <c r="AH141">
        <f>'Population data'!$F$29</f>
        <v>1632482</v>
      </c>
      <c r="AI141">
        <f>'Population data'!$F$33</f>
        <v>1647183</v>
      </c>
      <c r="AJ141">
        <f>'Population data'!$F$37</f>
        <v>1663082</v>
      </c>
      <c r="AK141">
        <f>'Population data'!$F$41</f>
        <v>1678052</v>
      </c>
      <c r="AL141">
        <f>'Population data'!$F$45</f>
        <v>1693107</v>
      </c>
      <c r="AM141">
        <f>'Population data'!$F$49</f>
        <v>1705937</v>
      </c>
      <c r="AN141">
        <f>'Population data'!$F$53</f>
        <v>1719580</v>
      </c>
      <c r="AO141">
        <f>'Population data'!$F$57</f>
        <v>1735654</v>
      </c>
      <c r="AP141">
        <f>'Population data'!$F$61</f>
        <v>1755715</v>
      </c>
      <c r="AQ141">
        <f>'Population data'!$F$65</f>
        <v>1778928</v>
      </c>
      <c r="AR141">
        <f>'Population data'!$F$69</f>
        <v>1794514</v>
      </c>
      <c r="AS141">
        <f>'Population data'!$F$73</f>
        <v>1807839</v>
      </c>
      <c r="AT141">
        <f>'Population data'!$F$77</f>
        <v>1840187</v>
      </c>
      <c r="AU141">
        <f>'Population data'!$F$81</f>
        <v>1870937</v>
      </c>
      <c r="AV141">
        <f>'Population data'!$F$85</f>
        <v>1891227</v>
      </c>
      <c r="AW141" s="31">
        <f t="shared" si="41"/>
        <v>91.350300999241796</v>
      </c>
      <c r="AX141" s="31">
        <f t="shared" si="42"/>
        <v>84.150455836546158</v>
      </c>
      <c r="AY141" s="31">
        <f t="shared" si="43"/>
        <v>108.88362262217382</v>
      </c>
      <c r="AZ141" s="31">
        <f t="shared" si="44"/>
        <v>95.027586508363385</v>
      </c>
      <c r="BA141" s="31">
        <f t="shared" si="45"/>
        <v>106.39096803264326</v>
      </c>
      <c r="BB141" s="31">
        <f t="shared" si="46"/>
        <v>86.495677069625316</v>
      </c>
      <c r="BC141" s="31">
        <f t="shared" si="47"/>
        <v>98.010269025937191</v>
      </c>
      <c r="BD141" s="31">
        <f t="shared" si="48"/>
        <v>103.20650468102208</v>
      </c>
      <c r="BE141" s="31">
        <f t="shared" si="49"/>
        <v>126.2715849248564</v>
      </c>
      <c r="BF141" s="31">
        <f t="shared" si="50"/>
        <v>113.22652694910528</v>
      </c>
      <c r="BG141" s="31">
        <f t="shared" si="51"/>
        <v>118.12602511241168</v>
      </c>
      <c r="BH141" s="31">
        <f t="shared" si="52"/>
        <v>128.961386030082</v>
      </c>
      <c r="BI141" s="31">
        <f t="shared" si="53"/>
        <v>133.75359099314949</v>
      </c>
      <c r="BJ141" s="31">
        <f t="shared" si="54"/>
        <v>115.23033968751837</v>
      </c>
      <c r="BK141" s="31">
        <f t="shared" si="55"/>
        <v>159.47918654223494</v>
      </c>
      <c r="BL141" s="31">
        <f t="shared" si="56"/>
        <v>224.85451912612538</v>
      </c>
      <c r="BM141" s="31">
        <f t="shared" si="57"/>
        <v>117.02332776450895</v>
      </c>
      <c r="BN141" s="31">
        <f t="shared" si="58"/>
        <v>188.0698447151544</v>
      </c>
      <c r="BO141" s="31">
        <f t="shared" si="59"/>
        <v>195.63229171817864</v>
      </c>
      <c r="BP141" s="31">
        <f t="shared" si="60"/>
        <v>203.10678553045881</v>
      </c>
      <c r="BQ141" s="31">
        <f t="shared" si="60"/>
        <v>169.20232209036777</v>
      </c>
    </row>
    <row r="142" spans="1:69" x14ac:dyDescent="0.15">
      <c r="A142" s="5" t="s">
        <v>188</v>
      </c>
      <c r="B142" s="11" t="s">
        <v>190</v>
      </c>
      <c r="C142" s="4" t="s">
        <v>27</v>
      </c>
      <c r="D142" s="4" t="s">
        <v>82</v>
      </c>
      <c r="E142" s="4" t="s">
        <v>150</v>
      </c>
      <c r="F142" s="4" t="s">
        <v>150</v>
      </c>
      <c r="G142" s="23">
        <v>5130</v>
      </c>
      <c r="H142" s="23">
        <v>7120</v>
      </c>
      <c r="I142" s="23">
        <v>8190</v>
      </c>
      <c r="J142" s="23">
        <v>7870</v>
      </c>
      <c r="K142" s="23">
        <v>7590</v>
      </c>
      <c r="L142" s="23">
        <v>9010</v>
      </c>
      <c r="M142" s="23">
        <v>6230</v>
      </c>
      <c r="N142" s="23">
        <v>7900</v>
      </c>
      <c r="O142" s="23">
        <v>7030</v>
      </c>
      <c r="P142" s="23">
        <v>7270</v>
      </c>
      <c r="Q142" s="23">
        <v>7180</v>
      </c>
      <c r="R142" s="23">
        <v>6930</v>
      </c>
      <c r="S142" s="23">
        <v>7120</v>
      </c>
      <c r="T142" s="23">
        <v>6720</v>
      </c>
      <c r="U142" s="23">
        <v>6760</v>
      </c>
      <c r="V142" s="23">
        <v>5930</v>
      </c>
      <c r="W142" s="23">
        <v>1860</v>
      </c>
      <c r="X142" s="23">
        <v>5170</v>
      </c>
      <c r="Y142" s="23">
        <v>6950</v>
      </c>
      <c r="Z142" s="23">
        <v>7740</v>
      </c>
      <c r="AA142" s="23">
        <v>7660</v>
      </c>
      <c r="AB142">
        <f>'Population data'!$F$5</f>
        <v>1532562</v>
      </c>
      <c r="AC142">
        <f>'Population data'!$F$9</f>
        <v>1544852</v>
      </c>
      <c r="AD142">
        <f>'Population data'!$F$13</f>
        <v>1561300</v>
      </c>
      <c r="AE142">
        <f>'Population data'!$F$17</f>
        <v>1578489</v>
      </c>
      <c r="AF142">
        <f>'Population data'!$F$21</f>
        <v>1597880</v>
      </c>
      <c r="AG142">
        <f>'Population data'!$F$25</f>
        <v>1618578</v>
      </c>
      <c r="AH142">
        <f>'Population data'!$F$29</f>
        <v>1632482</v>
      </c>
      <c r="AI142">
        <f>'Population data'!$F$33</f>
        <v>1647183</v>
      </c>
      <c r="AJ142">
        <f>'Population data'!$F$37</f>
        <v>1663082</v>
      </c>
      <c r="AK142">
        <f>'Population data'!$F$41</f>
        <v>1678052</v>
      </c>
      <c r="AL142">
        <f>'Population data'!$F$45</f>
        <v>1693107</v>
      </c>
      <c r="AM142">
        <f>'Population data'!$F$49</f>
        <v>1705937</v>
      </c>
      <c r="AN142">
        <f>'Population data'!$F$53</f>
        <v>1719580</v>
      </c>
      <c r="AO142">
        <f>'Population data'!$F$57</f>
        <v>1735654</v>
      </c>
      <c r="AP142">
        <f>'Population data'!$F$61</f>
        <v>1755715</v>
      </c>
      <c r="AQ142">
        <f>'Population data'!$F$65</f>
        <v>1778928</v>
      </c>
      <c r="AR142">
        <f>'Population data'!$F$69</f>
        <v>1794514</v>
      </c>
      <c r="AS142">
        <f>'Population data'!$F$73</f>
        <v>1807839</v>
      </c>
      <c r="AT142">
        <f>'Population data'!$F$77</f>
        <v>1840187</v>
      </c>
      <c r="AU142">
        <f>'Population data'!$F$81</f>
        <v>1870937</v>
      </c>
      <c r="AV142">
        <f>'Population data'!$F$85</f>
        <v>1891227</v>
      </c>
      <c r="AW142" s="31">
        <f t="shared" si="41"/>
        <v>3347.336029472217</v>
      </c>
      <c r="AX142" s="31">
        <f t="shared" si="42"/>
        <v>4608.8557350477586</v>
      </c>
      <c r="AY142" s="31">
        <f t="shared" si="43"/>
        <v>5245.6286427976693</v>
      </c>
      <c r="AZ142" s="31">
        <f t="shared" si="44"/>
        <v>4985.7807054721316</v>
      </c>
      <c r="BA142" s="31">
        <f t="shared" si="45"/>
        <v>4750.0438080456606</v>
      </c>
      <c r="BB142" s="31">
        <f t="shared" si="46"/>
        <v>5566.6146456951719</v>
      </c>
      <c r="BC142" s="31">
        <f t="shared" si="47"/>
        <v>3816.2748501974297</v>
      </c>
      <c r="BD142" s="31">
        <f t="shared" si="48"/>
        <v>4796.0669822357322</v>
      </c>
      <c r="BE142" s="31">
        <f t="shared" si="49"/>
        <v>4227.0916286749534</v>
      </c>
      <c r="BF142" s="31">
        <f t="shared" si="50"/>
        <v>4332.4044785262913</v>
      </c>
      <c r="BG142" s="31">
        <f t="shared" si="51"/>
        <v>4240.7243015355789</v>
      </c>
      <c r="BH142" s="31">
        <f t="shared" si="52"/>
        <v>4062.2836599475836</v>
      </c>
      <c r="BI142" s="31">
        <f t="shared" si="53"/>
        <v>4140.5459472661933</v>
      </c>
      <c r="BJ142" s="31">
        <f t="shared" si="54"/>
        <v>3871.739413500617</v>
      </c>
      <c r="BK142" s="31">
        <f t="shared" si="55"/>
        <v>3850.283217948243</v>
      </c>
      <c r="BL142" s="31">
        <f t="shared" si="56"/>
        <v>3333.4682460448089</v>
      </c>
      <c r="BM142" s="31">
        <f t="shared" si="57"/>
        <v>1036.4923316285078</v>
      </c>
      <c r="BN142" s="31">
        <f t="shared" si="58"/>
        <v>2859.7679328745535</v>
      </c>
      <c r="BO142" s="31">
        <f t="shared" si="59"/>
        <v>3776.7900762259487</v>
      </c>
      <c r="BP142" s="31">
        <f t="shared" si="60"/>
        <v>4136.9645263309239</v>
      </c>
      <c r="BQ142" s="31">
        <f t="shared" si="60"/>
        <v>4050.2805850381792</v>
      </c>
    </row>
    <row r="143" spans="1:69" x14ac:dyDescent="0.15">
      <c r="A143" s="5" t="s">
        <v>188</v>
      </c>
      <c r="B143" s="11" t="s">
        <v>190</v>
      </c>
      <c r="C143" s="16" t="s">
        <v>37</v>
      </c>
      <c r="D143" t="s">
        <v>155</v>
      </c>
      <c r="E143" s="5" t="s">
        <v>147</v>
      </c>
      <c r="F143" s="5" t="s">
        <v>155</v>
      </c>
      <c r="G143" s="22">
        <v>4160</v>
      </c>
      <c r="H143" s="22">
        <v>4670</v>
      </c>
      <c r="I143" s="22">
        <v>6080</v>
      </c>
      <c r="J143" s="22">
        <v>7170</v>
      </c>
      <c r="K143" s="22">
        <v>9390</v>
      </c>
      <c r="L143" s="22">
        <v>7100</v>
      </c>
      <c r="M143" s="22">
        <v>4930</v>
      </c>
      <c r="N143" s="22">
        <v>4850</v>
      </c>
      <c r="O143" s="22">
        <v>5210</v>
      </c>
      <c r="P143" s="22">
        <v>6640</v>
      </c>
      <c r="Q143" s="22">
        <v>7100</v>
      </c>
      <c r="R143" s="22">
        <v>7420</v>
      </c>
      <c r="S143" s="22">
        <v>7500</v>
      </c>
      <c r="T143" s="22">
        <v>7790</v>
      </c>
      <c r="U143" s="22">
        <v>8680</v>
      </c>
      <c r="V143" s="22">
        <v>7700</v>
      </c>
      <c r="W143" s="22">
        <v>80</v>
      </c>
      <c r="X143" s="22">
        <v>9040</v>
      </c>
      <c r="Y143" s="22">
        <v>16450</v>
      </c>
      <c r="Z143" s="22">
        <v>11920</v>
      </c>
      <c r="AA143" s="22">
        <v>8930</v>
      </c>
      <c r="AB143">
        <f>'Population data'!$F$5</f>
        <v>1532562</v>
      </c>
      <c r="AC143">
        <f>'Population data'!$F$9</f>
        <v>1544852</v>
      </c>
      <c r="AD143">
        <f>'Population data'!$F$13</f>
        <v>1561300</v>
      </c>
      <c r="AE143">
        <f>'Population data'!$F$17</f>
        <v>1578489</v>
      </c>
      <c r="AF143">
        <f>'Population data'!$F$21</f>
        <v>1597880</v>
      </c>
      <c r="AG143">
        <f>'Population data'!$F$25</f>
        <v>1618578</v>
      </c>
      <c r="AH143">
        <f>'Population data'!$F$29</f>
        <v>1632482</v>
      </c>
      <c r="AI143">
        <f>'Population data'!$F$33</f>
        <v>1647183</v>
      </c>
      <c r="AJ143">
        <f>'Population data'!$F$37</f>
        <v>1663082</v>
      </c>
      <c r="AK143">
        <f>'Population data'!$F$41</f>
        <v>1678052</v>
      </c>
      <c r="AL143">
        <f>'Population data'!$F$45</f>
        <v>1693107</v>
      </c>
      <c r="AM143">
        <f>'Population data'!$F$49</f>
        <v>1705937</v>
      </c>
      <c r="AN143">
        <f>'Population data'!$F$53</f>
        <v>1719580</v>
      </c>
      <c r="AO143">
        <f>'Population data'!$F$57</f>
        <v>1735654</v>
      </c>
      <c r="AP143">
        <f>'Population data'!$F$61</f>
        <v>1755715</v>
      </c>
      <c r="AQ143">
        <f>'Population data'!$F$65</f>
        <v>1778928</v>
      </c>
      <c r="AR143">
        <f>'Population data'!$F$69</f>
        <v>1794514</v>
      </c>
      <c r="AS143">
        <f>'Population data'!$F$73</f>
        <v>1807839</v>
      </c>
      <c r="AT143">
        <f>'Population data'!$F$77</f>
        <v>1840187</v>
      </c>
      <c r="AU143">
        <f>'Population data'!$F$81</f>
        <v>1870937</v>
      </c>
      <c r="AV143">
        <f>'Population data'!$F$85</f>
        <v>1891227</v>
      </c>
      <c r="AW143" s="31">
        <f t="shared" si="41"/>
        <v>2714.4089439774707</v>
      </c>
      <c r="AX143" s="31">
        <f t="shared" si="42"/>
        <v>3022.9432981282348</v>
      </c>
      <c r="AY143" s="31">
        <f t="shared" si="43"/>
        <v>3894.1907384871583</v>
      </c>
      <c r="AZ143" s="31">
        <f t="shared" si="44"/>
        <v>4542.3186350997694</v>
      </c>
      <c r="BA143" s="31">
        <f t="shared" si="45"/>
        <v>5876.5364107442365</v>
      </c>
      <c r="BB143" s="31">
        <f t="shared" si="46"/>
        <v>4386.5664799595688</v>
      </c>
      <c r="BC143" s="31">
        <f t="shared" si="47"/>
        <v>3019.94141436169</v>
      </c>
      <c r="BD143" s="31">
        <f t="shared" si="48"/>
        <v>2944.4208688409244</v>
      </c>
      <c r="BE143" s="31">
        <f t="shared" si="49"/>
        <v>3132.7378926595325</v>
      </c>
      <c r="BF143" s="31">
        <f t="shared" si="50"/>
        <v>3956.9691523266265</v>
      </c>
      <c r="BG143" s="31">
        <f t="shared" si="51"/>
        <v>4193.4738914906147</v>
      </c>
      <c r="BH143" s="31">
        <f t="shared" si="52"/>
        <v>4349.5158379236746</v>
      </c>
      <c r="BI143" s="31">
        <f t="shared" si="53"/>
        <v>4361.5301410809616</v>
      </c>
      <c r="BJ143" s="31">
        <f t="shared" si="54"/>
        <v>4488.2217308288409</v>
      </c>
      <c r="BK143" s="31">
        <f t="shared" si="55"/>
        <v>4943.8547828092824</v>
      </c>
      <c r="BL143" s="31">
        <f t="shared" si="56"/>
        <v>4328.4494931779145</v>
      </c>
      <c r="BM143" s="31">
        <f t="shared" si="57"/>
        <v>44.580315338860551</v>
      </c>
      <c r="BN143" s="31">
        <f t="shared" si="58"/>
        <v>5000.4452830146929</v>
      </c>
      <c r="BO143" s="31">
        <f t="shared" si="59"/>
        <v>8939.3088854556645</v>
      </c>
      <c r="BP143" s="31">
        <f t="shared" si="60"/>
        <v>6371.1391671659712</v>
      </c>
      <c r="BQ143" s="31">
        <f t="shared" si="60"/>
        <v>4721.8023008343262</v>
      </c>
    </row>
    <row r="144" spans="1:69" x14ac:dyDescent="0.15">
      <c r="A144" s="5" t="s">
        <v>188</v>
      </c>
      <c r="B144" s="11" t="s">
        <v>190</v>
      </c>
      <c r="C144" s="16" t="s">
        <v>37</v>
      </c>
      <c r="D144" s="57" t="s">
        <v>48</v>
      </c>
      <c r="E144" s="5" t="s">
        <v>147</v>
      </c>
      <c r="F144" s="5" t="s">
        <v>155</v>
      </c>
      <c r="G144" s="22">
        <v>240</v>
      </c>
      <c r="H144" s="22">
        <v>240</v>
      </c>
      <c r="I144" s="22">
        <v>360</v>
      </c>
      <c r="J144" s="22">
        <v>860</v>
      </c>
      <c r="K144" s="22">
        <v>2650</v>
      </c>
      <c r="L144" s="22">
        <v>1290</v>
      </c>
      <c r="M144" s="22">
        <v>400</v>
      </c>
      <c r="N144" s="22">
        <v>440</v>
      </c>
      <c r="O144" s="22">
        <v>320</v>
      </c>
      <c r="P144" s="22">
        <v>360</v>
      </c>
      <c r="Q144" s="22">
        <v>330</v>
      </c>
      <c r="R144" s="22">
        <v>600</v>
      </c>
      <c r="S144" s="22">
        <v>630</v>
      </c>
      <c r="T144" s="22">
        <v>740</v>
      </c>
      <c r="U144" s="22">
        <v>820</v>
      </c>
      <c r="V144" s="22">
        <v>570</v>
      </c>
      <c r="W144" s="22">
        <v>10</v>
      </c>
      <c r="X144" s="22">
        <v>1010</v>
      </c>
      <c r="Y144" s="22">
        <v>1660</v>
      </c>
      <c r="Z144" s="22">
        <v>980</v>
      </c>
      <c r="AA144" s="22">
        <v>470</v>
      </c>
      <c r="AB144">
        <f>'Population data'!$F$5</f>
        <v>1532562</v>
      </c>
      <c r="AC144">
        <f>'Population data'!$F$9</f>
        <v>1544852</v>
      </c>
      <c r="AD144">
        <f>'Population data'!$F$13</f>
        <v>1561300</v>
      </c>
      <c r="AE144">
        <f>'Population data'!$F$17</f>
        <v>1578489</v>
      </c>
      <c r="AF144">
        <f>'Population data'!$F$21</f>
        <v>1597880</v>
      </c>
      <c r="AG144">
        <f>'Population data'!$F$25</f>
        <v>1618578</v>
      </c>
      <c r="AH144">
        <f>'Population data'!$F$29</f>
        <v>1632482</v>
      </c>
      <c r="AI144">
        <f>'Population data'!$F$33</f>
        <v>1647183</v>
      </c>
      <c r="AJ144">
        <f>'Population data'!$F$37</f>
        <v>1663082</v>
      </c>
      <c r="AK144">
        <f>'Population data'!$F$41</f>
        <v>1678052</v>
      </c>
      <c r="AL144">
        <f>'Population data'!$F$45</f>
        <v>1693107</v>
      </c>
      <c r="AM144">
        <f>'Population data'!$F$49</f>
        <v>1705937</v>
      </c>
      <c r="AN144">
        <f>'Population data'!$F$53</f>
        <v>1719580</v>
      </c>
      <c r="AO144">
        <f>'Population data'!$F$57</f>
        <v>1735654</v>
      </c>
      <c r="AP144">
        <f>'Population data'!$F$61</f>
        <v>1755715</v>
      </c>
      <c r="AQ144">
        <f>'Population data'!$F$65</f>
        <v>1778928</v>
      </c>
      <c r="AR144">
        <f>'Population data'!$F$69</f>
        <v>1794514</v>
      </c>
      <c r="AS144">
        <f>'Population data'!$F$73</f>
        <v>1807839</v>
      </c>
      <c r="AT144">
        <f>'Population data'!$F$77</f>
        <v>1840187</v>
      </c>
      <c r="AU144">
        <f>'Population data'!$F$81</f>
        <v>1870937</v>
      </c>
      <c r="AV144">
        <f>'Population data'!$F$85</f>
        <v>1891227</v>
      </c>
      <c r="AW144" s="31">
        <f t="shared" si="41"/>
        <v>156.60051599870022</v>
      </c>
      <c r="AX144" s="31">
        <f t="shared" si="42"/>
        <v>155.35468769823905</v>
      </c>
      <c r="AY144" s="31">
        <f t="shared" si="43"/>
        <v>230.57708319989754</v>
      </c>
      <c r="AZ144" s="31">
        <f t="shared" si="44"/>
        <v>544.82482931461675</v>
      </c>
      <c r="BA144" s="31">
        <f t="shared" si="45"/>
        <v>1658.4474428617918</v>
      </c>
      <c r="BB144" s="31">
        <f t="shared" si="46"/>
        <v>796.99588157011897</v>
      </c>
      <c r="BC144" s="31">
        <f t="shared" si="47"/>
        <v>245.02567256484295</v>
      </c>
      <c r="BD144" s="31">
        <f t="shared" si="48"/>
        <v>267.1227179979395</v>
      </c>
      <c r="BE144" s="31">
        <f t="shared" si="49"/>
        <v>192.41384369501927</v>
      </c>
      <c r="BF144" s="31">
        <f t="shared" si="50"/>
        <v>214.5344721140942</v>
      </c>
      <c r="BG144" s="31">
        <f t="shared" si="51"/>
        <v>194.90794143547927</v>
      </c>
      <c r="BH144" s="31">
        <f t="shared" si="52"/>
        <v>351.71287099113272</v>
      </c>
      <c r="BI144" s="31">
        <f t="shared" si="53"/>
        <v>366.36853185080076</v>
      </c>
      <c r="BJ144" s="31">
        <f t="shared" si="54"/>
        <v>426.35225684381794</v>
      </c>
      <c r="BK144" s="31">
        <f t="shared" si="55"/>
        <v>467.04618915940233</v>
      </c>
      <c r="BL144" s="31">
        <f t="shared" si="56"/>
        <v>320.41768975472866</v>
      </c>
      <c r="BM144" s="31">
        <f t="shared" si="57"/>
        <v>5.5725394173575689</v>
      </c>
      <c r="BN144" s="31">
        <f t="shared" si="58"/>
        <v>558.67806812442927</v>
      </c>
      <c r="BO144" s="31">
        <f t="shared" si="59"/>
        <v>902.08223403382374</v>
      </c>
      <c r="BP144" s="31">
        <f t="shared" si="60"/>
        <v>523.80171005223588</v>
      </c>
      <c r="BQ144" s="31">
        <f t="shared" si="60"/>
        <v>248.5159105702277</v>
      </c>
    </row>
    <row r="145" spans="1:69" x14ac:dyDescent="0.15">
      <c r="A145" s="5" t="s">
        <v>188</v>
      </c>
      <c r="B145" s="11" t="s">
        <v>190</v>
      </c>
      <c r="C145" s="16" t="s">
        <v>37</v>
      </c>
      <c r="D145" s="57" t="s">
        <v>28</v>
      </c>
      <c r="E145" s="5" t="s">
        <v>147</v>
      </c>
      <c r="F145" s="5" t="s">
        <v>155</v>
      </c>
      <c r="G145" s="23">
        <v>2380</v>
      </c>
      <c r="H145" s="23">
        <v>3050</v>
      </c>
      <c r="I145" s="23">
        <v>3860</v>
      </c>
      <c r="J145" s="23">
        <v>4570</v>
      </c>
      <c r="K145" s="23">
        <v>5120</v>
      </c>
      <c r="L145" s="23">
        <v>4220</v>
      </c>
      <c r="M145" s="23">
        <v>3090</v>
      </c>
      <c r="N145" s="23">
        <v>2930</v>
      </c>
      <c r="O145" s="23">
        <v>3400</v>
      </c>
      <c r="P145" s="23">
        <v>4370</v>
      </c>
      <c r="Q145" s="23">
        <v>5050</v>
      </c>
      <c r="R145" s="23">
        <v>5180</v>
      </c>
      <c r="S145" s="23">
        <v>5360</v>
      </c>
      <c r="T145" s="23">
        <v>5530</v>
      </c>
      <c r="U145" s="23">
        <v>6330</v>
      </c>
      <c r="V145" s="23">
        <v>5800</v>
      </c>
      <c r="W145" s="23">
        <v>40</v>
      </c>
      <c r="X145" s="23">
        <v>6750</v>
      </c>
      <c r="Y145" s="23">
        <v>11420</v>
      </c>
      <c r="Z145" s="23">
        <v>8540</v>
      </c>
      <c r="AA145" s="23">
        <v>7060</v>
      </c>
      <c r="AB145">
        <f>'Population data'!$F$5</f>
        <v>1532562</v>
      </c>
      <c r="AC145">
        <f>'Population data'!$F$9</f>
        <v>1544852</v>
      </c>
      <c r="AD145">
        <f>'Population data'!$F$13</f>
        <v>1561300</v>
      </c>
      <c r="AE145">
        <f>'Population data'!$F$17</f>
        <v>1578489</v>
      </c>
      <c r="AF145">
        <f>'Population data'!$F$21</f>
        <v>1597880</v>
      </c>
      <c r="AG145">
        <f>'Population data'!$F$25</f>
        <v>1618578</v>
      </c>
      <c r="AH145">
        <f>'Population data'!$F$29</f>
        <v>1632482</v>
      </c>
      <c r="AI145">
        <f>'Population data'!$F$33</f>
        <v>1647183</v>
      </c>
      <c r="AJ145">
        <f>'Population data'!$F$37</f>
        <v>1663082</v>
      </c>
      <c r="AK145">
        <f>'Population data'!$F$41</f>
        <v>1678052</v>
      </c>
      <c r="AL145">
        <f>'Population data'!$F$45</f>
        <v>1693107</v>
      </c>
      <c r="AM145">
        <f>'Population data'!$F$49</f>
        <v>1705937</v>
      </c>
      <c r="AN145">
        <f>'Population data'!$F$53</f>
        <v>1719580</v>
      </c>
      <c r="AO145">
        <f>'Population data'!$F$57</f>
        <v>1735654</v>
      </c>
      <c r="AP145">
        <f>'Population data'!$F$61</f>
        <v>1755715</v>
      </c>
      <c r="AQ145">
        <f>'Population data'!$F$65</f>
        <v>1778928</v>
      </c>
      <c r="AR145">
        <f>'Population data'!$F$69</f>
        <v>1794514</v>
      </c>
      <c r="AS145">
        <f>'Population data'!$F$73</f>
        <v>1807839</v>
      </c>
      <c r="AT145">
        <f>'Population data'!$F$77</f>
        <v>1840187</v>
      </c>
      <c r="AU145">
        <f>'Population data'!$F$81</f>
        <v>1870937</v>
      </c>
      <c r="AV145">
        <f>'Population data'!$F$85</f>
        <v>1891227</v>
      </c>
      <c r="AW145" s="31">
        <f t="shared" si="41"/>
        <v>1552.9551169871104</v>
      </c>
      <c r="AX145" s="31">
        <f t="shared" si="42"/>
        <v>1974.2991561651213</v>
      </c>
      <c r="AY145" s="31">
        <f t="shared" si="43"/>
        <v>2472.2987254211234</v>
      </c>
      <c r="AZ145" s="31">
        <f t="shared" si="44"/>
        <v>2895.1738022881373</v>
      </c>
      <c r="BA145" s="31">
        <f t="shared" si="45"/>
        <v>3204.245625453726</v>
      </c>
      <c r="BB145" s="31">
        <f t="shared" si="46"/>
        <v>2607.2268373844204</v>
      </c>
      <c r="BC145" s="31">
        <f t="shared" si="47"/>
        <v>1892.8233205634122</v>
      </c>
      <c r="BD145" s="31">
        <f t="shared" si="48"/>
        <v>1778.7944630317336</v>
      </c>
      <c r="BE145" s="31">
        <f t="shared" si="49"/>
        <v>2044.3970892595796</v>
      </c>
      <c r="BF145" s="31">
        <f t="shared" si="50"/>
        <v>2604.2101198294213</v>
      </c>
      <c r="BG145" s="31">
        <f t="shared" si="51"/>
        <v>2982.6821340883948</v>
      </c>
      <c r="BH145" s="31">
        <f t="shared" si="52"/>
        <v>3036.4544528901124</v>
      </c>
      <c r="BI145" s="31">
        <f t="shared" si="53"/>
        <v>3117.0402074925273</v>
      </c>
      <c r="BJ145" s="31">
        <f t="shared" si="54"/>
        <v>3186.1188923598829</v>
      </c>
      <c r="BK145" s="31">
        <f t="shared" si="55"/>
        <v>3605.3687529012395</v>
      </c>
      <c r="BL145" s="31">
        <f t="shared" si="56"/>
        <v>3260.3905273288183</v>
      </c>
      <c r="BM145" s="31">
        <f t="shared" si="57"/>
        <v>22.290157669430275</v>
      </c>
      <c r="BN145" s="31">
        <f t="shared" si="58"/>
        <v>3733.7395641979183</v>
      </c>
      <c r="BO145" s="31">
        <f t="shared" si="59"/>
        <v>6205.8910317266673</v>
      </c>
      <c r="BP145" s="31">
        <f t="shared" si="60"/>
        <v>4564.5577590266266</v>
      </c>
      <c r="BQ145" s="31">
        <f t="shared" si="60"/>
        <v>3733.0262311187389</v>
      </c>
    </row>
    <row r="146" spans="1:69" x14ac:dyDescent="0.15">
      <c r="A146" s="5" t="s">
        <v>188</v>
      </c>
      <c r="B146" s="11" t="s">
        <v>190</v>
      </c>
      <c r="C146" s="16" t="s">
        <v>37</v>
      </c>
      <c r="D146" s="57" t="s">
        <v>29</v>
      </c>
      <c r="E146" s="5" t="s">
        <v>147</v>
      </c>
      <c r="F146" s="5" t="s">
        <v>155</v>
      </c>
      <c r="G146" s="22">
        <v>1540</v>
      </c>
      <c r="H146" s="22">
        <v>1390</v>
      </c>
      <c r="I146" s="22">
        <v>1870</v>
      </c>
      <c r="J146" s="22">
        <v>1740</v>
      </c>
      <c r="K146" s="22">
        <v>1620</v>
      </c>
      <c r="L146" s="22">
        <v>1600</v>
      </c>
      <c r="M146" s="22">
        <v>1440</v>
      </c>
      <c r="N146" s="22">
        <v>1480</v>
      </c>
      <c r="O146" s="22">
        <v>1490</v>
      </c>
      <c r="P146" s="22">
        <v>1900</v>
      </c>
      <c r="Q146" s="22">
        <v>1720</v>
      </c>
      <c r="R146" s="22">
        <v>1640</v>
      </c>
      <c r="S146" s="22">
        <v>1510</v>
      </c>
      <c r="T146" s="22">
        <v>1520</v>
      </c>
      <c r="U146" s="22">
        <v>1520</v>
      </c>
      <c r="V146" s="22">
        <v>1330</v>
      </c>
      <c r="W146" s="22">
        <v>30</v>
      </c>
      <c r="X146" s="22">
        <v>1280</v>
      </c>
      <c r="Y146" s="22">
        <v>3380</v>
      </c>
      <c r="Z146" s="22">
        <v>2400</v>
      </c>
      <c r="AA146" s="22">
        <v>1410</v>
      </c>
      <c r="AB146">
        <f>'Population data'!$F$5</f>
        <v>1532562</v>
      </c>
      <c r="AC146">
        <f>'Population data'!$F$9</f>
        <v>1544852</v>
      </c>
      <c r="AD146">
        <f>'Population data'!$F$13</f>
        <v>1561300</v>
      </c>
      <c r="AE146">
        <f>'Population data'!$F$17</f>
        <v>1578489</v>
      </c>
      <c r="AF146">
        <f>'Population data'!$F$21</f>
        <v>1597880</v>
      </c>
      <c r="AG146">
        <f>'Population data'!$F$25</f>
        <v>1618578</v>
      </c>
      <c r="AH146">
        <f>'Population data'!$F$29</f>
        <v>1632482</v>
      </c>
      <c r="AI146">
        <f>'Population data'!$F$33</f>
        <v>1647183</v>
      </c>
      <c r="AJ146">
        <f>'Population data'!$F$37</f>
        <v>1663082</v>
      </c>
      <c r="AK146">
        <f>'Population data'!$F$41</f>
        <v>1678052</v>
      </c>
      <c r="AL146">
        <f>'Population data'!$F$45</f>
        <v>1693107</v>
      </c>
      <c r="AM146">
        <f>'Population data'!$F$49</f>
        <v>1705937</v>
      </c>
      <c r="AN146">
        <f>'Population data'!$F$53</f>
        <v>1719580</v>
      </c>
      <c r="AO146">
        <f>'Population data'!$F$57</f>
        <v>1735654</v>
      </c>
      <c r="AP146">
        <f>'Population data'!$F$61</f>
        <v>1755715</v>
      </c>
      <c r="AQ146">
        <f>'Population data'!$F$65</f>
        <v>1778928</v>
      </c>
      <c r="AR146">
        <f>'Population data'!$F$69</f>
        <v>1794514</v>
      </c>
      <c r="AS146">
        <f>'Population data'!$F$73</f>
        <v>1807839</v>
      </c>
      <c r="AT146">
        <f>'Population data'!$F$77</f>
        <v>1840187</v>
      </c>
      <c r="AU146">
        <f>'Population data'!$F$81</f>
        <v>1870937</v>
      </c>
      <c r="AV146">
        <f>'Population data'!$F$85</f>
        <v>1891227</v>
      </c>
      <c r="AW146" s="31">
        <f t="shared" si="41"/>
        <v>1004.8533109916597</v>
      </c>
      <c r="AX146" s="31">
        <f t="shared" si="42"/>
        <v>899.7625662523011</v>
      </c>
      <c r="AY146" s="31">
        <f t="shared" si="43"/>
        <v>1197.7198488439121</v>
      </c>
      <c r="AZ146" s="31">
        <f t="shared" si="44"/>
        <v>1102.320003497015</v>
      </c>
      <c r="BA146" s="31">
        <f t="shared" si="45"/>
        <v>1013.8433424287182</v>
      </c>
      <c r="BB146" s="31">
        <f t="shared" si="46"/>
        <v>988.52202365286064</v>
      </c>
      <c r="BC146" s="31">
        <f t="shared" si="47"/>
        <v>882.09242123343472</v>
      </c>
      <c r="BD146" s="31">
        <f t="shared" si="48"/>
        <v>898.5036878112511</v>
      </c>
      <c r="BE146" s="31">
        <f t="shared" si="49"/>
        <v>895.92695970493332</v>
      </c>
      <c r="BF146" s="31">
        <f t="shared" si="50"/>
        <v>1132.2652694910525</v>
      </c>
      <c r="BG146" s="31">
        <f t="shared" si="51"/>
        <v>1015.8838159667404</v>
      </c>
      <c r="BH146" s="31">
        <f t="shared" si="52"/>
        <v>961.34851404242954</v>
      </c>
      <c r="BI146" s="31">
        <f t="shared" si="53"/>
        <v>878.12140173763362</v>
      </c>
      <c r="BJ146" s="31">
        <f t="shared" si="54"/>
        <v>875.7505816251396</v>
      </c>
      <c r="BK146" s="31">
        <f t="shared" si="55"/>
        <v>865.74415551498964</v>
      </c>
      <c r="BL146" s="31">
        <f t="shared" si="56"/>
        <v>747.64127609436696</v>
      </c>
      <c r="BM146" s="31">
        <f t="shared" si="57"/>
        <v>16.717618252072704</v>
      </c>
      <c r="BN146" s="31">
        <f t="shared" si="58"/>
        <v>708.02765069234601</v>
      </c>
      <c r="BO146" s="31">
        <f t="shared" si="59"/>
        <v>1836.769850020677</v>
      </c>
      <c r="BP146" s="31">
        <f t="shared" si="60"/>
        <v>1282.7796980871083</v>
      </c>
      <c r="BQ146" s="31">
        <f t="shared" si="60"/>
        <v>745.54773171068314</v>
      </c>
    </row>
    <row r="147" spans="1:69" x14ac:dyDescent="0.15">
      <c r="A147" s="5" t="s">
        <v>188</v>
      </c>
      <c r="B147" s="11" t="s">
        <v>190</v>
      </c>
      <c r="C147" s="16" t="s">
        <v>37</v>
      </c>
      <c r="D147" t="s">
        <v>30</v>
      </c>
      <c r="E147" s="5" t="s">
        <v>147</v>
      </c>
      <c r="F147" s="5" t="s">
        <v>152</v>
      </c>
      <c r="G147" s="22">
        <v>740</v>
      </c>
      <c r="H147" s="22">
        <v>1520</v>
      </c>
      <c r="I147" s="22">
        <v>1700</v>
      </c>
      <c r="J147" s="22">
        <v>1910</v>
      </c>
      <c r="K147" s="22">
        <v>2070</v>
      </c>
      <c r="L147" s="22">
        <v>1280</v>
      </c>
      <c r="M147" s="22">
        <v>1370</v>
      </c>
      <c r="N147" s="22">
        <v>1630</v>
      </c>
      <c r="O147" s="22">
        <v>1640</v>
      </c>
      <c r="P147" s="22">
        <v>1430</v>
      </c>
      <c r="Q147" s="22">
        <v>1200</v>
      </c>
      <c r="R147" s="22">
        <v>1040</v>
      </c>
      <c r="S147" s="22">
        <v>930</v>
      </c>
      <c r="T147" s="22">
        <v>1010</v>
      </c>
      <c r="U147" s="22">
        <v>1060</v>
      </c>
      <c r="V147" s="22">
        <v>720</v>
      </c>
      <c r="W147" s="22">
        <v>340</v>
      </c>
      <c r="X147" s="22">
        <v>880</v>
      </c>
      <c r="Y147" s="22">
        <v>1670</v>
      </c>
      <c r="Z147" s="22">
        <v>1620</v>
      </c>
      <c r="AA147" s="22">
        <v>1810</v>
      </c>
      <c r="AB147">
        <f>'Population data'!$F$5</f>
        <v>1532562</v>
      </c>
      <c r="AC147">
        <f>'Population data'!$F$9</f>
        <v>1544852</v>
      </c>
      <c r="AD147">
        <f>'Population data'!$F$13</f>
        <v>1561300</v>
      </c>
      <c r="AE147">
        <f>'Population data'!$F$17</f>
        <v>1578489</v>
      </c>
      <c r="AF147">
        <f>'Population data'!$F$21</f>
        <v>1597880</v>
      </c>
      <c r="AG147">
        <f>'Population data'!$F$25</f>
        <v>1618578</v>
      </c>
      <c r="AH147">
        <f>'Population data'!$F$29</f>
        <v>1632482</v>
      </c>
      <c r="AI147">
        <f>'Population data'!$F$33</f>
        <v>1647183</v>
      </c>
      <c r="AJ147">
        <f>'Population data'!$F$37</f>
        <v>1663082</v>
      </c>
      <c r="AK147">
        <f>'Population data'!$F$41</f>
        <v>1678052</v>
      </c>
      <c r="AL147">
        <f>'Population data'!$F$45</f>
        <v>1693107</v>
      </c>
      <c r="AM147">
        <f>'Population data'!$F$49</f>
        <v>1705937</v>
      </c>
      <c r="AN147">
        <f>'Population data'!$F$53</f>
        <v>1719580</v>
      </c>
      <c r="AO147">
        <f>'Population data'!$F$57</f>
        <v>1735654</v>
      </c>
      <c r="AP147">
        <f>'Population data'!$F$61</f>
        <v>1755715</v>
      </c>
      <c r="AQ147">
        <f>'Population data'!$F$65</f>
        <v>1778928</v>
      </c>
      <c r="AR147">
        <f>'Population data'!$F$69</f>
        <v>1794514</v>
      </c>
      <c r="AS147">
        <f>'Population data'!$F$73</f>
        <v>1807839</v>
      </c>
      <c r="AT147">
        <f>'Population data'!$F$77</f>
        <v>1840187</v>
      </c>
      <c r="AU147">
        <f>'Population data'!$F$81</f>
        <v>1870937</v>
      </c>
      <c r="AV147">
        <f>'Population data'!$F$85</f>
        <v>1891227</v>
      </c>
      <c r="AW147" s="31">
        <f t="shared" si="41"/>
        <v>482.85159099599235</v>
      </c>
      <c r="AX147" s="31">
        <f t="shared" si="42"/>
        <v>983.91302208884736</v>
      </c>
      <c r="AY147" s="31">
        <f t="shared" si="43"/>
        <v>1088.8362262217383</v>
      </c>
      <c r="AZ147" s="31">
        <f t="shared" si="44"/>
        <v>1210.0179348731604</v>
      </c>
      <c r="BA147" s="31">
        <f t="shared" si="45"/>
        <v>1295.4664931033619</v>
      </c>
      <c r="BB147" s="31">
        <f t="shared" si="46"/>
        <v>790.8176189222886</v>
      </c>
      <c r="BC147" s="31">
        <f t="shared" si="47"/>
        <v>839.21292853458715</v>
      </c>
      <c r="BD147" s="31">
        <f t="shared" si="48"/>
        <v>989.56825076509415</v>
      </c>
      <c r="BE147" s="31">
        <f t="shared" si="49"/>
        <v>986.12094893697349</v>
      </c>
      <c r="BF147" s="31">
        <f t="shared" si="50"/>
        <v>852.17859756431869</v>
      </c>
      <c r="BG147" s="31">
        <f t="shared" si="51"/>
        <v>708.75615067447006</v>
      </c>
      <c r="BH147" s="31">
        <f t="shared" si="52"/>
        <v>609.63564305129671</v>
      </c>
      <c r="BI147" s="31">
        <f t="shared" si="53"/>
        <v>540.82973749403925</v>
      </c>
      <c r="BJ147" s="31">
        <f t="shared" si="54"/>
        <v>581.91321542196783</v>
      </c>
      <c r="BK147" s="31">
        <f t="shared" si="55"/>
        <v>603.7426347670322</v>
      </c>
      <c r="BL147" s="31">
        <f t="shared" si="56"/>
        <v>404.73813442702567</v>
      </c>
      <c r="BM147" s="31">
        <f t="shared" si="57"/>
        <v>189.46634019015733</v>
      </c>
      <c r="BN147" s="31">
        <f t="shared" si="58"/>
        <v>486.7690098509878</v>
      </c>
      <c r="BO147" s="31">
        <f t="shared" si="59"/>
        <v>907.51646435932867</v>
      </c>
      <c r="BP147" s="31">
        <f t="shared" si="60"/>
        <v>865.87629620879807</v>
      </c>
      <c r="BQ147" s="31">
        <f t="shared" si="60"/>
        <v>957.05063432364273</v>
      </c>
    </row>
    <row r="148" spans="1:69" x14ac:dyDescent="0.15">
      <c r="A148" s="5" t="s">
        <v>188</v>
      </c>
      <c r="B148" s="11" t="s">
        <v>190</v>
      </c>
      <c r="C148" s="16" t="s">
        <v>37</v>
      </c>
      <c r="D148" t="s">
        <v>31</v>
      </c>
      <c r="E148" s="5" t="s">
        <v>147</v>
      </c>
      <c r="F148" s="5" t="s">
        <v>31</v>
      </c>
      <c r="G148" s="22">
        <v>250</v>
      </c>
      <c r="H148" s="22">
        <v>320</v>
      </c>
      <c r="I148" s="22">
        <v>470</v>
      </c>
      <c r="J148" s="22">
        <v>570</v>
      </c>
      <c r="K148" s="22">
        <v>690</v>
      </c>
      <c r="L148" s="22">
        <v>710</v>
      </c>
      <c r="M148" s="22">
        <v>880</v>
      </c>
      <c r="N148" s="22">
        <v>1550</v>
      </c>
      <c r="O148" s="22">
        <v>1890</v>
      </c>
      <c r="P148" s="22">
        <v>1820</v>
      </c>
      <c r="Q148" s="22">
        <v>1610</v>
      </c>
      <c r="R148" s="22">
        <v>1390</v>
      </c>
      <c r="S148" s="22">
        <v>1210</v>
      </c>
      <c r="T148" s="22">
        <v>1070</v>
      </c>
      <c r="U148" s="22">
        <v>1120</v>
      </c>
      <c r="V148" s="22">
        <v>1050</v>
      </c>
      <c r="W148" s="22">
        <v>30</v>
      </c>
      <c r="X148" s="22">
        <v>590</v>
      </c>
      <c r="Y148" s="22">
        <v>1960</v>
      </c>
      <c r="Z148" s="22">
        <v>2010</v>
      </c>
      <c r="AA148" s="22">
        <v>2160</v>
      </c>
      <c r="AB148">
        <f>'Population data'!$F$5</f>
        <v>1532562</v>
      </c>
      <c r="AC148">
        <f>'Population data'!$F$9</f>
        <v>1544852</v>
      </c>
      <c r="AD148">
        <f>'Population data'!$F$13</f>
        <v>1561300</v>
      </c>
      <c r="AE148">
        <f>'Population data'!$F$17</f>
        <v>1578489</v>
      </c>
      <c r="AF148">
        <f>'Population data'!$F$21</f>
        <v>1597880</v>
      </c>
      <c r="AG148">
        <f>'Population data'!$F$25</f>
        <v>1618578</v>
      </c>
      <c r="AH148">
        <f>'Population data'!$F$29</f>
        <v>1632482</v>
      </c>
      <c r="AI148">
        <f>'Population data'!$F$33</f>
        <v>1647183</v>
      </c>
      <c r="AJ148">
        <f>'Population data'!$F$37</f>
        <v>1663082</v>
      </c>
      <c r="AK148">
        <f>'Population data'!$F$41</f>
        <v>1678052</v>
      </c>
      <c r="AL148">
        <f>'Population data'!$F$45</f>
        <v>1693107</v>
      </c>
      <c r="AM148">
        <f>'Population data'!$F$49</f>
        <v>1705937</v>
      </c>
      <c r="AN148">
        <f>'Population data'!$F$53</f>
        <v>1719580</v>
      </c>
      <c r="AO148">
        <f>'Population data'!$F$57</f>
        <v>1735654</v>
      </c>
      <c r="AP148">
        <f>'Population data'!$F$61</f>
        <v>1755715</v>
      </c>
      <c r="AQ148">
        <f>'Population data'!$F$65</f>
        <v>1778928</v>
      </c>
      <c r="AR148">
        <f>'Population data'!$F$69</f>
        <v>1794514</v>
      </c>
      <c r="AS148">
        <f>'Population data'!$F$73</f>
        <v>1807839</v>
      </c>
      <c r="AT148">
        <f>'Population data'!$F$77</f>
        <v>1840187</v>
      </c>
      <c r="AU148">
        <f>'Population data'!$F$81</f>
        <v>1870937</v>
      </c>
      <c r="AV148">
        <f>'Population data'!$F$85</f>
        <v>1891227</v>
      </c>
      <c r="AW148" s="31">
        <f t="shared" si="41"/>
        <v>163.12553749864605</v>
      </c>
      <c r="AX148" s="31">
        <f t="shared" si="42"/>
        <v>207.13958359765206</v>
      </c>
      <c r="AY148" s="31">
        <f t="shared" si="43"/>
        <v>301.03119195542178</v>
      </c>
      <c r="AZ148" s="31">
        <f t="shared" si="44"/>
        <v>361.10482873178086</v>
      </c>
      <c r="BA148" s="31">
        <f t="shared" si="45"/>
        <v>431.82216436778737</v>
      </c>
      <c r="BB148" s="31">
        <f t="shared" si="46"/>
        <v>438.65664799595697</v>
      </c>
      <c r="BC148" s="31">
        <f t="shared" si="47"/>
        <v>539.05647964265461</v>
      </c>
      <c r="BD148" s="31">
        <f t="shared" si="48"/>
        <v>941.00048385637785</v>
      </c>
      <c r="BE148" s="31">
        <f t="shared" si="49"/>
        <v>1136.4442643237073</v>
      </c>
      <c r="BF148" s="31">
        <f t="shared" si="50"/>
        <v>1084.5909423545872</v>
      </c>
      <c r="BG148" s="31">
        <f t="shared" si="51"/>
        <v>950.91450215491398</v>
      </c>
      <c r="BH148" s="31">
        <f t="shared" si="52"/>
        <v>814.80148446279088</v>
      </c>
      <c r="BI148" s="31">
        <f t="shared" si="53"/>
        <v>703.66019609439513</v>
      </c>
      <c r="BJ148" s="31">
        <f t="shared" si="54"/>
        <v>616.4823173282233</v>
      </c>
      <c r="BK148" s="31">
        <f t="shared" si="55"/>
        <v>637.91674616893977</v>
      </c>
      <c r="BL148" s="31">
        <f t="shared" si="56"/>
        <v>590.24311270607916</v>
      </c>
      <c r="BM148" s="31">
        <f t="shared" si="57"/>
        <v>16.717618252072704</v>
      </c>
      <c r="BN148" s="31">
        <f t="shared" si="58"/>
        <v>326.35649524100319</v>
      </c>
      <c r="BO148" s="31">
        <f t="shared" si="59"/>
        <v>1065.1091437989726</v>
      </c>
      <c r="BP148" s="31">
        <f t="shared" si="60"/>
        <v>1074.3279971479531</v>
      </c>
      <c r="BQ148" s="31">
        <f t="shared" si="60"/>
        <v>1142.1156741099826</v>
      </c>
    </row>
    <row r="149" spans="1:69" x14ac:dyDescent="0.15">
      <c r="A149" s="5" t="s">
        <v>188</v>
      </c>
      <c r="B149" s="11" t="s">
        <v>190</v>
      </c>
      <c r="C149" s="16" t="s">
        <v>37</v>
      </c>
      <c r="D149" t="s">
        <v>32</v>
      </c>
      <c r="E149" s="5" t="s">
        <v>147</v>
      </c>
      <c r="F149" s="5" t="s">
        <v>156</v>
      </c>
      <c r="G149" s="22">
        <v>1200</v>
      </c>
      <c r="H149" s="22">
        <v>1300</v>
      </c>
      <c r="I149" s="22">
        <v>1280</v>
      </c>
      <c r="J149" s="22">
        <v>1710</v>
      </c>
      <c r="K149" s="22">
        <v>1480</v>
      </c>
      <c r="L149" s="22">
        <v>1370</v>
      </c>
      <c r="M149" s="22">
        <v>1600</v>
      </c>
      <c r="N149" s="22">
        <v>1670</v>
      </c>
      <c r="O149" s="22">
        <v>1680</v>
      </c>
      <c r="P149" s="22">
        <v>1790</v>
      </c>
      <c r="Q149" s="22">
        <v>1940</v>
      </c>
      <c r="R149" s="22">
        <v>2150</v>
      </c>
      <c r="S149" s="22">
        <v>2310</v>
      </c>
      <c r="T149" s="22">
        <v>2630</v>
      </c>
      <c r="U149" s="22">
        <v>3910</v>
      </c>
      <c r="V149" s="22">
        <v>6050</v>
      </c>
      <c r="W149" s="22">
        <v>290</v>
      </c>
      <c r="X149" s="22">
        <v>2580</v>
      </c>
      <c r="Y149" s="22">
        <v>5010</v>
      </c>
      <c r="Z149" s="22">
        <v>3950</v>
      </c>
      <c r="AA149" s="22">
        <v>2700</v>
      </c>
      <c r="AB149">
        <f>'Population data'!$F$5</f>
        <v>1532562</v>
      </c>
      <c r="AC149">
        <f>'Population data'!$F$9</f>
        <v>1544852</v>
      </c>
      <c r="AD149">
        <f>'Population data'!$F$13</f>
        <v>1561300</v>
      </c>
      <c r="AE149">
        <f>'Population data'!$F$17</f>
        <v>1578489</v>
      </c>
      <c r="AF149">
        <f>'Population data'!$F$21</f>
        <v>1597880</v>
      </c>
      <c r="AG149">
        <f>'Population data'!$F$25</f>
        <v>1618578</v>
      </c>
      <c r="AH149">
        <f>'Population data'!$F$29</f>
        <v>1632482</v>
      </c>
      <c r="AI149">
        <f>'Population data'!$F$33</f>
        <v>1647183</v>
      </c>
      <c r="AJ149">
        <f>'Population data'!$F$37</f>
        <v>1663082</v>
      </c>
      <c r="AK149">
        <f>'Population data'!$F$41</f>
        <v>1678052</v>
      </c>
      <c r="AL149">
        <f>'Population data'!$F$45</f>
        <v>1693107</v>
      </c>
      <c r="AM149">
        <f>'Population data'!$F$49</f>
        <v>1705937</v>
      </c>
      <c r="AN149">
        <f>'Population data'!$F$53</f>
        <v>1719580</v>
      </c>
      <c r="AO149">
        <f>'Population data'!$F$57</f>
        <v>1735654</v>
      </c>
      <c r="AP149">
        <f>'Population data'!$F$61</f>
        <v>1755715</v>
      </c>
      <c r="AQ149">
        <f>'Population data'!$F$65</f>
        <v>1778928</v>
      </c>
      <c r="AR149">
        <f>'Population data'!$F$69</f>
        <v>1794514</v>
      </c>
      <c r="AS149">
        <f>'Population data'!$F$73</f>
        <v>1807839</v>
      </c>
      <c r="AT149">
        <f>'Population data'!$F$77</f>
        <v>1840187</v>
      </c>
      <c r="AU149">
        <f>'Population data'!$F$81</f>
        <v>1870937</v>
      </c>
      <c r="AV149">
        <f>'Population data'!$F$85</f>
        <v>1891227</v>
      </c>
      <c r="AW149" s="31">
        <f t="shared" si="41"/>
        <v>783.00257999350117</v>
      </c>
      <c r="AX149" s="31">
        <f t="shared" si="42"/>
        <v>841.50455836546155</v>
      </c>
      <c r="AY149" s="31">
        <f t="shared" si="43"/>
        <v>819.82962915519113</v>
      </c>
      <c r="AZ149" s="31">
        <f t="shared" si="44"/>
        <v>1083.3144861953426</v>
      </c>
      <c r="BA149" s="31">
        <f t="shared" si="45"/>
        <v>926.22725110771773</v>
      </c>
      <c r="BB149" s="31">
        <f t="shared" si="46"/>
        <v>846.42198275276201</v>
      </c>
      <c r="BC149" s="31">
        <f t="shared" si="47"/>
        <v>980.1026902593718</v>
      </c>
      <c r="BD149" s="31">
        <f t="shared" si="48"/>
        <v>1013.8521342194522</v>
      </c>
      <c r="BE149" s="31">
        <f t="shared" si="49"/>
        <v>1010.1726793988512</v>
      </c>
      <c r="BF149" s="31">
        <f t="shared" si="50"/>
        <v>1066.7130696784127</v>
      </c>
      <c r="BG149" s="31">
        <f t="shared" si="51"/>
        <v>1145.8224435903933</v>
      </c>
      <c r="BH149" s="31">
        <f t="shared" si="52"/>
        <v>1260.3044543848921</v>
      </c>
      <c r="BI149" s="31">
        <f t="shared" si="53"/>
        <v>1343.3512834529363</v>
      </c>
      <c r="BJ149" s="31">
        <f t="shared" si="54"/>
        <v>1515.2789668908665</v>
      </c>
      <c r="BK149" s="31">
        <f t="shared" si="55"/>
        <v>2227.0129263576378</v>
      </c>
      <c r="BL149" s="31">
        <f t="shared" si="56"/>
        <v>3400.9246017826467</v>
      </c>
      <c r="BM149" s="31">
        <f t="shared" si="57"/>
        <v>161.60364310336948</v>
      </c>
      <c r="BN149" s="31">
        <f t="shared" si="58"/>
        <v>1427.1182334267596</v>
      </c>
      <c r="BO149" s="31">
        <f t="shared" si="59"/>
        <v>2722.5493930779862</v>
      </c>
      <c r="BP149" s="31">
        <f t="shared" si="60"/>
        <v>2111.2415864350323</v>
      </c>
      <c r="BQ149" s="31">
        <f t="shared" si="60"/>
        <v>1427.6445926374781</v>
      </c>
    </row>
    <row r="150" spans="1:69" x14ac:dyDescent="0.15">
      <c r="A150" s="5" t="s">
        <v>188</v>
      </c>
      <c r="B150" s="11" t="s">
        <v>190</v>
      </c>
      <c r="C150" s="16" t="s">
        <v>37</v>
      </c>
      <c r="D150" t="s">
        <v>33</v>
      </c>
      <c r="E150" s="5" t="s">
        <v>147</v>
      </c>
      <c r="F150" s="5" t="s">
        <v>154</v>
      </c>
      <c r="G150" s="23">
        <v>590</v>
      </c>
      <c r="H150" s="23">
        <v>570</v>
      </c>
      <c r="I150" s="23">
        <v>530</v>
      </c>
      <c r="J150" s="23">
        <v>510</v>
      </c>
      <c r="K150" s="23">
        <v>340</v>
      </c>
      <c r="L150" s="23">
        <v>320</v>
      </c>
      <c r="M150" s="23">
        <v>300</v>
      </c>
      <c r="N150" s="23">
        <v>300</v>
      </c>
      <c r="O150" s="23">
        <v>390</v>
      </c>
      <c r="P150" s="23">
        <v>290</v>
      </c>
      <c r="Q150" s="23">
        <v>330</v>
      </c>
      <c r="R150" s="23">
        <v>370</v>
      </c>
      <c r="S150" s="23">
        <v>430</v>
      </c>
      <c r="T150" s="23">
        <v>560</v>
      </c>
      <c r="U150" s="23">
        <v>680</v>
      </c>
      <c r="V150" s="23">
        <v>1080</v>
      </c>
      <c r="W150" s="23">
        <v>720</v>
      </c>
      <c r="X150" s="23">
        <v>1730</v>
      </c>
      <c r="Y150" s="23">
        <v>2840</v>
      </c>
      <c r="Z150" s="23">
        <v>2160</v>
      </c>
      <c r="AA150" s="23">
        <v>1890</v>
      </c>
      <c r="AB150">
        <f>'Population data'!$F$5</f>
        <v>1532562</v>
      </c>
      <c r="AC150">
        <f>'Population data'!$F$9</f>
        <v>1544852</v>
      </c>
      <c r="AD150">
        <f>'Population data'!$F$13</f>
        <v>1561300</v>
      </c>
      <c r="AE150">
        <f>'Population data'!$F$17</f>
        <v>1578489</v>
      </c>
      <c r="AF150">
        <f>'Population data'!$F$21</f>
        <v>1597880</v>
      </c>
      <c r="AG150">
        <f>'Population data'!$F$25</f>
        <v>1618578</v>
      </c>
      <c r="AH150">
        <f>'Population data'!$F$29</f>
        <v>1632482</v>
      </c>
      <c r="AI150">
        <f>'Population data'!$F$33</f>
        <v>1647183</v>
      </c>
      <c r="AJ150">
        <f>'Population data'!$F$37</f>
        <v>1663082</v>
      </c>
      <c r="AK150">
        <f>'Population data'!$F$41</f>
        <v>1678052</v>
      </c>
      <c r="AL150">
        <f>'Population data'!$F$45</f>
        <v>1693107</v>
      </c>
      <c r="AM150">
        <f>'Population data'!$F$49</f>
        <v>1705937</v>
      </c>
      <c r="AN150">
        <f>'Population data'!$F$53</f>
        <v>1719580</v>
      </c>
      <c r="AO150">
        <f>'Population data'!$F$57</f>
        <v>1735654</v>
      </c>
      <c r="AP150">
        <f>'Population data'!$F$61</f>
        <v>1755715</v>
      </c>
      <c r="AQ150">
        <f>'Population data'!$F$65</f>
        <v>1778928</v>
      </c>
      <c r="AR150">
        <f>'Population data'!$F$69</f>
        <v>1794514</v>
      </c>
      <c r="AS150">
        <f>'Population data'!$F$73</f>
        <v>1807839</v>
      </c>
      <c r="AT150">
        <f>'Population data'!$F$77</f>
        <v>1840187</v>
      </c>
      <c r="AU150">
        <f>'Population data'!$F$81</f>
        <v>1870937</v>
      </c>
      <c r="AV150">
        <f>'Population data'!$F$85</f>
        <v>1891227</v>
      </c>
      <c r="AW150" s="31">
        <f t="shared" si="41"/>
        <v>384.97626849680466</v>
      </c>
      <c r="AX150" s="31">
        <f t="shared" si="42"/>
        <v>368.9673832833177</v>
      </c>
      <c r="AY150" s="31">
        <f t="shared" si="43"/>
        <v>339.46070582207136</v>
      </c>
      <c r="AZ150" s="31">
        <f t="shared" si="44"/>
        <v>323.09379412843549</v>
      </c>
      <c r="BA150" s="31">
        <f t="shared" si="45"/>
        <v>212.78193606528652</v>
      </c>
      <c r="BB150" s="31">
        <f t="shared" si="46"/>
        <v>197.70440473057215</v>
      </c>
      <c r="BC150" s="31">
        <f t="shared" si="47"/>
        <v>183.76925442363225</v>
      </c>
      <c r="BD150" s="31">
        <f t="shared" si="48"/>
        <v>182.12912590768602</v>
      </c>
      <c r="BE150" s="31">
        <f t="shared" si="49"/>
        <v>234.5043720033047</v>
      </c>
      <c r="BF150" s="31">
        <f t="shared" si="50"/>
        <v>172.819435869687</v>
      </c>
      <c r="BG150" s="31">
        <f t="shared" si="51"/>
        <v>194.90794143547927</v>
      </c>
      <c r="BH150" s="31">
        <f t="shared" si="52"/>
        <v>216.8896037778652</v>
      </c>
      <c r="BI150" s="31">
        <f t="shared" si="53"/>
        <v>250.06106142197513</v>
      </c>
      <c r="BJ150" s="31">
        <f t="shared" si="54"/>
        <v>322.64495112505142</v>
      </c>
      <c r="BK150" s="31">
        <f t="shared" si="55"/>
        <v>387.30659588828479</v>
      </c>
      <c r="BL150" s="31">
        <f t="shared" si="56"/>
        <v>607.10720164053851</v>
      </c>
      <c r="BM150" s="31">
        <f t="shared" si="57"/>
        <v>401.22283804974495</v>
      </c>
      <c r="BN150" s="31">
        <f t="shared" si="58"/>
        <v>956.94362163887376</v>
      </c>
      <c r="BO150" s="31">
        <f t="shared" si="59"/>
        <v>1543.3214124434094</v>
      </c>
      <c r="BP150" s="31">
        <f t="shared" si="60"/>
        <v>1154.5017282783974</v>
      </c>
      <c r="BQ150" s="31">
        <f t="shared" si="60"/>
        <v>999.35121484623471</v>
      </c>
    </row>
    <row r="151" spans="1:69" x14ac:dyDescent="0.15">
      <c r="A151" s="5" t="s">
        <v>188</v>
      </c>
      <c r="B151" s="11" t="s">
        <v>190</v>
      </c>
      <c r="C151" s="4" t="s">
        <v>34</v>
      </c>
      <c r="D151" s="4" t="s">
        <v>82</v>
      </c>
      <c r="E151" s="4" t="s">
        <v>150</v>
      </c>
      <c r="F151" s="5" t="s">
        <v>150</v>
      </c>
      <c r="G151" s="22">
        <v>6930</v>
      </c>
      <c r="H151" s="22">
        <v>8380</v>
      </c>
      <c r="I151" s="22">
        <v>10060</v>
      </c>
      <c r="J151" s="22">
        <v>11860</v>
      </c>
      <c r="K151" s="22">
        <v>13960</v>
      </c>
      <c r="L151" s="22">
        <v>10770</v>
      </c>
      <c r="M151" s="22">
        <v>9070</v>
      </c>
      <c r="N151" s="22">
        <v>10000</v>
      </c>
      <c r="O151" s="22">
        <v>10810</v>
      </c>
      <c r="P151" s="22">
        <v>11960</v>
      </c>
      <c r="Q151" s="22">
        <v>12180</v>
      </c>
      <c r="R151" s="22">
        <v>12370</v>
      </c>
      <c r="S151" s="22">
        <v>12380</v>
      </c>
      <c r="T151" s="22">
        <v>13060</v>
      </c>
      <c r="U151" s="22">
        <v>15450</v>
      </c>
      <c r="V151" s="22">
        <v>16610</v>
      </c>
      <c r="W151" s="22">
        <v>1450</v>
      </c>
      <c r="X151" s="22">
        <v>14830</v>
      </c>
      <c r="Y151" s="22">
        <v>27920</v>
      </c>
      <c r="Z151" s="22">
        <v>21660</v>
      </c>
      <c r="AA151" s="22">
        <v>17490</v>
      </c>
      <c r="AB151">
        <f>'Population data'!$F$5</f>
        <v>1532562</v>
      </c>
      <c r="AC151">
        <f>'Population data'!$F$9</f>
        <v>1544852</v>
      </c>
      <c r="AD151">
        <f>'Population data'!$F$13</f>
        <v>1561300</v>
      </c>
      <c r="AE151">
        <f>'Population data'!$F$17</f>
        <v>1578489</v>
      </c>
      <c r="AF151">
        <f>'Population data'!$F$21</f>
        <v>1597880</v>
      </c>
      <c r="AG151">
        <f>'Population data'!$F$25</f>
        <v>1618578</v>
      </c>
      <c r="AH151">
        <f>'Population data'!$F$29</f>
        <v>1632482</v>
      </c>
      <c r="AI151">
        <f>'Population data'!$F$33</f>
        <v>1647183</v>
      </c>
      <c r="AJ151">
        <f>'Population data'!$F$37</f>
        <v>1663082</v>
      </c>
      <c r="AK151">
        <f>'Population data'!$F$41</f>
        <v>1678052</v>
      </c>
      <c r="AL151">
        <f>'Population data'!$F$45</f>
        <v>1693107</v>
      </c>
      <c r="AM151">
        <f>'Population data'!$F$49</f>
        <v>1705937</v>
      </c>
      <c r="AN151">
        <f>'Population data'!$F$53</f>
        <v>1719580</v>
      </c>
      <c r="AO151">
        <f>'Population data'!$F$57</f>
        <v>1735654</v>
      </c>
      <c r="AP151">
        <f>'Population data'!$F$61</f>
        <v>1755715</v>
      </c>
      <c r="AQ151">
        <f>'Population data'!$F$65</f>
        <v>1778928</v>
      </c>
      <c r="AR151">
        <f>'Population data'!$F$69</f>
        <v>1794514</v>
      </c>
      <c r="AS151">
        <f>'Population data'!$F$73</f>
        <v>1807839</v>
      </c>
      <c r="AT151">
        <f>'Population data'!$F$77</f>
        <v>1840187</v>
      </c>
      <c r="AU151">
        <f>'Population data'!$F$81</f>
        <v>1870937</v>
      </c>
      <c r="AV151">
        <f>'Population data'!$F$85</f>
        <v>1891227</v>
      </c>
      <c r="AW151" s="31">
        <f t="shared" si="41"/>
        <v>4521.8398994624686</v>
      </c>
      <c r="AX151" s="31">
        <f t="shared" si="42"/>
        <v>5424.4678454635141</v>
      </c>
      <c r="AY151" s="31">
        <f t="shared" si="43"/>
        <v>6443.3484916415809</v>
      </c>
      <c r="AZ151" s="31">
        <f t="shared" si="44"/>
        <v>7513.5145065945981</v>
      </c>
      <c r="BA151" s="31">
        <f t="shared" si="45"/>
        <v>8736.5759631511755</v>
      </c>
      <c r="BB151" s="31">
        <f t="shared" si="46"/>
        <v>6653.988871713319</v>
      </c>
      <c r="BC151" s="31">
        <f t="shared" si="47"/>
        <v>5555.9571254078146</v>
      </c>
      <c r="BD151" s="31">
        <f t="shared" si="48"/>
        <v>6070.970863589534</v>
      </c>
      <c r="BE151" s="31">
        <f t="shared" si="49"/>
        <v>6499.9801573223695</v>
      </c>
      <c r="BF151" s="31">
        <f t="shared" si="50"/>
        <v>7127.3119069015738</v>
      </c>
      <c r="BG151" s="31">
        <f t="shared" si="51"/>
        <v>7193.8749293458714</v>
      </c>
      <c r="BH151" s="31">
        <f t="shared" si="52"/>
        <v>7251.1470236005198</v>
      </c>
      <c r="BI151" s="31">
        <f t="shared" si="53"/>
        <v>7199.4324195443078</v>
      </c>
      <c r="BJ151" s="31">
        <f t="shared" si="54"/>
        <v>7524.5411815949492</v>
      </c>
      <c r="BK151" s="31">
        <f t="shared" si="55"/>
        <v>8799.8336859911778</v>
      </c>
      <c r="BL151" s="31">
        <f t="shared" si="56"/>
        <v>9337.0839067123579</v>
      </c>
      <c r="BM151" s="31">
        <f t="shared" si="57"/>
        <v>808.01821551684748</v>
      </c>
      <c r="BN151" s="31">
        <f t="shared" si="58"/>
        <v>8203.1641091933507</v>
      </c>
      <c r="BO151" s="31">
        <f t="shared" si="59"/>
        <v>15172.371068809854</v>
      </c>
      <c r="BP151" s="31">
        <f t="shared" si="60"/>
        <v>11577.086775236152</v>
      </c>
      <c r="BQ151" s="31">
        <f t="shared" si="60"/>
        <v>9247.9644167516635</v>
      </c>
    </row>
    <row r="152" spans="1:69" x14ac:dyDescent="0.15">
      <c r="A152" s="5" t="s">
        <v>188</v>
      </c>
      <c r="B152" s="11" t="s">
        <v>190</v>
      </c>
      <c r="C152" s="5" t="s">
        <v>55</v>
      </c>
      <c r="D152" s="5" t="s">
        <v>55</v>
      </c>
      <c r="E152" s="5" t="s">
        <v>148</v>
      </c>
      <c r="F152" s="5" t="s">
        <v>148</v>
      </c>
      <c r="G152" s="22">
        <v>740</v>
      </c>
      <c r="H152" s="22">
        <v>730</v>
      </c>
      <c r="I152" s="22">
        <v>780</v>
      </c>
      <c r="J152" s="22">
        <v>960</v>
      </c>
      <c r="K152" s="22">
        <v>960</v>
      </c>
      <c r="L152" s="22">
        <v>760</v>
      </c>
      <c r="M152" s="22">
        <v>980</v>
      </c>
      <c r="N152" s="22">
        <v>1180</v>
      </c>
      <c r="O152" s="22">
        <v>880</v>
      </c>
      <c r="P152" s="22">
        <v>610</v>
      </c>
      <c r="Q152" s="22">
        <v>520</v>
      </c>
      <c r="R152" s="22">
        <v>540</v>
      </c>
      <c r="S152" s="22">
        <v>540</v>
      </c>
      <c r="T152" s="22">
        <v>550</v>
      </c>
      <c r="U152" s="22">
        <v>550</v>
      </c>
      <c r="V152" s="22">
        <v>410</v>
      </c>
      <c r="W152" s="22">
        <v>270</v>
      </c>
      <c r="X152" s="22">
        <v>430</v>
      </c>
      <c r="Y152" s="22">
        <v>800</v>
      </c>
      <c r="Z152" s="22">
        <v>1000</v>
      </c>
      <c r="AA152" s="22">
        <v>1090</v>
      </c>
      <c r="AB152">
        <f>'Population data'!$F$5</f>
        <v>1532562</v>
      </c>
      <c r="AC152">
        <f>'Population data'!$F$9</f>
        <v>1544852</v>
      </c>
      <c r="AD152">
        <f>'Population data'!$F$13</f>
        <v>1561300</v>
      </c>
      <c r="AE152">
        <f>'Population data'!$F$17</f>
        <v>1578489</v>
      </c>
      <c r="AF152">
        <f>'Population data'!$F$21</f>
        <v>1597880</v>
      </c>
      <c r="AG152">
        <f>'Population data'!$F$25</f>
        <v>1618578</v>
      </c>
      <c r="AH152">
        <f>'Population data'!$F$29</f>
        <v>1632482</v>
      </c>
      <c r="AI152">
        <f>'Population data'!$F$33</f>
        <v>1647183</v>
      </c>
      <c r="AJ152">
        <f>'Population data'!$F$37</f>
        <v>1663082</v>
      </c>
      <c r="AK152">
        <f>'Population data'!$F$41</f>
        <v>1678052</v>
      </c>
      <c r="AL152">
        <f>'Population data'!$F$45</f>
        <v>1693107</v>
      </c>
      <c r="AM152">
        <f>'Population data'!$F$49</f>
        <v>1705937</v>
      </c>
      <c r="AN152">
        <f>'Population data'!$F$53</f>
        <v>1719580</v>
      </c>
      <c r="AO152">
        <f>'Population data'!$F$57</f>
        <v>1735654</v>
      </c>
      <c r="AP152">
        <f>'Population data'!$F$61</f>
        <v>1755715</v>
      </c>
      <c r="AQ152">
        <f>'Population data'!$F$65</f>
        <v>1778928</v>
      </c>
      <c r="AR152">
        <f>'Population data'!$F$69</f>
        <v>1794514</v>
      </c>
      <c r="AS152">
        <f>'Population data'!$F$73</f>
        <v>1807839</v>
      </c>
      <c r="AT152">
        <f>'Population data'!$F$77</f>
        <v>1840187</v>
      </c>
      <c r="AU152">
        <f>'Population data'!$F$81</f>
        <v>1870937</v>
      </c>
      <c r="AV152">
        <f>'Population data'!$F$85</f>
        <v>1891227</v>
      </c>
      <c r="AW152" s="31">
        <f t="shared" si="41"/>
        <v>482.85159099599235</v>
      </c>
      <c r="AX152" s="31">
        <f t="shared" si="42"/>
        <v>472.53717508214379</v>
      </c>
      <c r="AY152" s="31">
        <f t="shared" si="43"/>
        <v>499.58368026644456</v>
      </c>
      <c r="AZ152" s="31">
        <f t="shared" si="44"/>
        <v>608.17655365352562</v>
      </c>
      <c r="BA152" s="31">
        <f t="shared" si="45"/>
        <v>600.7960547725736</v>
      </c>
      <c r="BB152" s="31">
        <f t="shared" si="46"/>
        <v>469.5479612351088</v>
      </c>
      <c r="BC152" s="31">
        <f t="shared" si="47"/>
        <v>600.31289778386531</v>
      </c>
      <c r="BD152" s="31">
        <f t="shared" si="48"/>
        <v>716.37456190356511</v>
      </c>
      <c r="BE152" s="31">
        <f t="shared" si="49"/>
        <v>529.13807016130295</v>
      </c>
      <c r="BF152" s="31">
        <f t="shared" si="50"/>
        <v>363.51674441554849</v>
      </c>
      <c r="BG152" s="31">
        <f t="shared" si="51"/>
        <v>307.12766529227036</v>
      </c>
      <c r="BH152" s="31">
        <f t="shared" si="52"/>
        <v>316.54158389201945</v>
      </c>
      <c r="BI152" s="31">
        <f t="shared" si="53"/>
        <v>314.03017015782928</v>
      </c>
      <c r="BJ152" s="31">
        <f t="shared" si="54"/>
        <v>316.88343414067549</v>
      </c>
      <c r="BK152" s="31">
        <f t="shared" si="55"/>
        <v>313.26268785081857</v>
      </c>
      <c r="BL152" s="31">
        <f t="shared" si="56"/>
        <v>230.47588210427855</v>
      </c>
      <c r="BM152" s="31">
        <f t="shared" si="57"/>
        <v>150.45856426865436</v>
      </c>
      <c r="BN152" s="31">
        <f t="shared" si="58"/>
        <v>237.85303890445996</v>
      </c>
      <c r="BO152" s="31">
        <f t="shared" si="59"/>
        <v>434.73842604039697</v>
      </c>
      <c r="BP152" s="31">
        <f t="shared" si="60"/>
        <v>534.49154086962835</v>
      </c>
      <c r="BQ152" s="31">
        <f t="shared" si="60"/>
        <v>576.34540962031519</v>
      </c>
    </row>
    <row r="153" spans="1:69" x14ac:dyDescent="0.15">
      <c r="A153" s="5" t="s">
        <v>188</v>
      </c>
      <c r="B153" s="11" t="s">
        <v>190</v>
      </c>
      <c r="C153" s="5" t="s">
        <v>35</v>
      </c>
      <c r="D153" s="5" t="s">
        <v>35</v>
      </c>
      <c r="E153" s="5" t="s">
        <v>149</v>
      </c>
      <c r="F153" s="5" t="s">
        <v>157</v>
      </c>
      <c r="G153" s="22">
        <v>3530</v>
      </c>
      <c r="H153" s="22">
        <v>3770</v>
      </c>
      <c r="I153" s="22">
        <v>3930</v>
      </c>
      <c r="J153" s="22">
        <v>3970</v>
      </c>
      <c r="K153" s="22">
        <v>4370</v>
      </c>
      <c r="L153" s="22">
        <v>3860</v>
      </c>
      <c r="M153" s="22">
        <v>3580</v>
      </c>
      <c r="N153" s="22">
        <v>3400</v>
      </c>
      <c r="O153" s="22">
        <v>3380</v>
      </c>
      <c r="P153" s="22">
        <v>3420</v>
      </c>
      <c r="Q153" s="22">
        <v>3270</v>
      </c>
      <c r="R153" s="22">
        <v>3370</v>
      </c>
      <c r="S153" s="22">
        <v>3610</v>
      </c>
      <c r="T153" s="22">
        <v>3620</v>
      </c>
      <c r="U153" s="22">
        <v>3760</v>
      </c>
      <c r="V153" s="22">
        <v>4690</v>
      </c>
      <c r="W153" s="22">
        <v>2420</v>
      </c>
      <c r="X153" s="22">
        <v>2640</v>
      </c>
      <c r="Y153" s="22">
        <v>2470</v>
      </c>
      <c r="Z153" s="22">
        <v>2480</v>
      </c>
      <c r="AA153" s="22">
        <v>2870</v>
      </c>
      <c r="AB153">
        <f>'Population data'!$F$5</f>
        <v>1532562</v>
      </c>
      <c r="AC153">
        <f>'Population data'!$F$9</f>
        <v>1544852</v>
      </c>
      <c r="AD153">
        <f>'Population data'!$F$13</f>
        <v>1561300</v>
      </c>
      <c r="AE153">
        <f>'Population data'!$F$17</f>
        <v>1578489</v>
      </c>
      <c r="AF153">
        <f>'Population data'!$F$21</f>
        <v>1597880</v>
      </c>
      <c r="AG153">
        <f>'Population data'!$F$25</f>
        <v>1618578</v>
      </c>
      <c r="AH153">
        <f>'Population data'!$F$29</f>
        <v>1632482</v>
      </c>
      <c r="AI153">
        <f>'Population data'!$F$33</f>
        <v>1647183</v>
      </c>
      <c r="AJ153">
        <f>'Population data'!$F$37</f>
        <v>1663082</v>
      </c>
      <c r="AK153">
        <f>'Population data'!$F$41</f>
        <v>1678052</v>
      </c>
      <c r="AL153">
        <f>'Population data'!$F$45</f>
        <v>1693107</v>
      </c>
      <c r="AM153">
        <f>'Population data'!$F$49</f>
        <v>1705937</v>
      </c>
      <c r="AN153">
        <f>'Population data'!$F$53</f>
        <v>1719580</v>
      </c>
      <c r="AO153">
        <f>'Population data'!$F$57</f>
        <v>1735654</v>
      </c>
      <c r="AP153">
        <f>'Population data'!$F$61</f>
        <v>1755715</v>
      </c>
      <c r="AQ153">
        <f>'Population data'!$F$65</f>
        <v>1778928</v>
      </c>
      <c r="AR153">
        <f>'Population data'!$F$69</f>
        <v>1794514</v>
      </c>
      <c r="AS153">
        <f>'Population data'!$F$73</f>
        <v>1807839</v>
      </c>
      <c r="AT153">
        <f>'Population data'!$F$77</f>
        <v>1840187</v>
      </c>
      <c r="AU153">
        <f>'Population data'!$F$81</f>
        <v>1870937</v>
      </c>
      <c r="AV153">
        <f>'Population data'!$F$85</f>
        <v>1891227</v>
      </c>
      <c r="AW153" s="31">
        <f t="shared" si="41"/>
        <v>2303.3325894808822</v>
      </c>
      <c r="AX153" s="31">
        <f t="shared" si="42"/>
        <v>2440.3632192598388</v>
      </c>
      <c r="AY153" s="31">
        <f t="shared" si="43"/>
        <v>2517.1331582655475</v>
      </c>
      <c r="AZ153" s="31">
        <f t="shared" si="44"/>
        <v>2515.0634562546838</v>
      </c>
      <c r="BA153" s="31">
        <f t="shared" si="45"/>
        <v>2734.873707662653</v>
      </c>
      <c r="BB153" s="31">
        <f t="shared" si="46"/>
        <v>2384.8093820625263</v>
      </c>
      <c r="BC153" s="31">
        <f t="shared" si="47"/>
        <v>2192.9797694553449</v>
      </c>
      <c r="BD153" s="31">
        <f t="shared" si="48"/>
        <v>2064.1300936204416</v>
      </c>
      <c r="BE153" s="31">
        <f t="shared" si="49"/>
        <v>2032.3712240286409</v>
      </c>
      <c r="BF153" s="31">
        <f t="shared" si="50"/>
        <v>2038.077485083895</v>
      </c>
      <c r="BG153" s="31">
        <f t="shared" si="51"/>
        <v>1931.360510587931</v>
      </c>
      <c r="BH153" s="31">
        <f t="shared" si="52"/>
        <v>1975.4539587335291</v>
      </c>
      <c r="BI153" s="31">
        <f t="shared" si="53"/>
        <v>2099.3498412403032</v>
      </c>
      <c r="BJ153" s="31">
        <f t="shared" si="54"/>
        <v>2085.6691483440823</v>
      </c>
      <c r="BK153" s="31">
        <f t="shared" si="55"/>
        <v>2141.5776478528692</v>
      </c>
      <c r="BL153" s="31">
        <f t="shared" si="56"/>
        <v>2636.4192367538203</v>
      </c>
      <c r="BM153" s="31">
        <f t="shared" si="57"/>
        <v>1348.5545390005316</v>
      </c>
      <c r="BN153" s="31">
        <f t="shared" si="58"/>
        <v>1460.3070295529635</v>
      </c>
      <c r="BO153" s="31">
        <f t="shared" si="59"/>
        <v>1342.2548903997258</v>
      </c>
      <c r="BP153" s="31">
        <f t="shared" si="60"/>
        <v>1325.5390213566784</v>
      </c>
      <c r="BQ153" s="31">
        <f t="shared" si="60"/>
        <v>1517.533326247986</v>
      </c>
    </row>
    <row r="154" spans="1:69" x14ac:dyDescent="0.15">
      <c r="A154" s="5" t="s">
        <v>188</v>
      </c>
      <c r="B154" s="11" t="s">
        <v>190</v>
      </c>
      <c r="C154" s="4" t="s">
        <v>54</v>
      </c>
      <c r="D154" s="4" t="s">
        <v>83</v>
      </c>
      <c r="E154" s="4" t="s">
        <v>83</v>
      </c>
      <c r="F154" s="4" t="s">
        <v>83</v>
      </c>
      <c r="G154" s="22">
        <v>16620</v>
      </c>
      <c r="H154" s="22">
        <v>20550</v>
      </c>
      <c r="I154" s="22">
        <v>23490</v>
      </c>
      <c r="J154" s="22">
        <v>25160</v>
      </c>
      <c r="K154" s="22">
        <v>27260</v>
      </c>
      <c r="L154" s="22">
        <v>24820</v>
      </c>
      <c r="M154" s="22">
        <v>20160</v>
      </c>
      <c r="N154" s="22">
        <v>22980</v>
      </c>
      <c r="O154" s="22">
        <v>22580</v>
      </c>
      <c r="P154" s="22">
        <v>23620</v>
      </c>
      <c r="Q154" s="22">
        <v>23280</v>
      </c>
      <c r="R154" s="22">
        <v>23410</v>
      </c>
      <c r="S154" s="22">
        <v>23820</v>
      </c>
      <c r="T154" s="22">
        <v>24100</v>
      </c>
      <c r="U154" s="22">
        <v>26650</v>
      </c>
      <c r="V154" s="22">
        <v>27740</v>
      </c>
      <c r="W154" s="22">
        <v>6020</v>
      </c>
      <c r="X154" s="22">
        <v>23150</v>
      </c>
      <c r="Y154" s="22">
        <v>38170</v>
      </c>
      <c r="Z154" s="22">
        <v>32870</v>
      </c>
      <c r="AA154" s="22">
        <v>29110</v>
      </c>
      <c r="AB154">
        <f>'Population data'!$F$5</f>
        <v>1532562</v>
      </c>
      <c r="AC154">
        <f>'Population data'!$F$9</f>
        <v>1544852</v>
      </c>
      <c r="AD154">
        <f>'Population data'!$F$13</f>
        <v>1561300</v>
      </c>
      <c r="AE154">
        <f>'Population data'!$F$17</f>
        <v>1578489</v>
      </c>
      <c r="AF154">
        <f>'Population data'!$F$21</f>
        <v>1597880</v>
      </c>
      <c r="AG154">
        <f>'Population data'!$F$25</f>
        <v>1618578</v>
      </c>
      <c r="AH154">
        <f>'Population data'!$F$29</f>
        <v>1632482</v>
      </c>
      <c r="AI154">
        <f>'Population data'!$F$33</f>
        <v>1647183</v>
      </c>
      <c r="AJ154">
        <f>'Population data'!$F$37</f>
        <v>1663082</v>
      </c>
      <c r="AK154">
        <f>'Population data'!$F$41</f>
        <v>1678052</v>
      </c>
      <c r="AL154">
        <f>'Population data'!$F$45</f>
        <v>1693107</v>
      </c>
      <c r="AM154">
        <f>'Population data'!$F$49</f>
        <v>1705937</v>
      </c>
      <c r="AN154">
        <f>'Population data'!$F$53</f>
        <v>1719580</v>
      </c>
      <c r="AO154">
        <f>'Population data'!$F$57</f>
        <v>1735654</v>
      </c>
      <c r="AP154">
        <f>'Population data'!$F$61</f>
        <v>1755715</v>
      </c>
      <c r="AQ154">
        <f>'Population data'!$F$65</f>
        <v>1778928</v>
      </c>
      <c r="AR154">
        <f>'Population data'!$F$69</f>
        <v>1794514</v>
      </c>
      <c r="AS154">
        <f>'Population data'!$F$73</f>
        <v>1807839</v>
      </c>
      <c r="AT154">
        <f>'Population data'!$F$77</f>
        <v>1840187</v>
      </c>
      <c r="AU154">
        <f>'Population data'!$F$81</f>
        <v>1870937</v>
      </c>
      <c r="AV154">
        <f>'Population data'!$F$85</f>
        <v>1891227</v>
      </c>
      <c r="AW154" s="31">
        <f t="shared" si="41"/>
        <v>10844.585732909991</v>
      </c>
      <c r="AX154" s="31">
        <f t="shared" si="42"/>
        <v>13302.24513416172</v>
      </c>
      <c r="AY154" s="31">
        <f t="shared" si="43"/>
        <v>15045.154678793313</v>
      </c>
      <c r="AZ154" s="31">
        <f t="shared" si="44"/>
        <v>15939.293843669486</v>
      </c>
      <c r="BA154" s="31">
        <f t="shared" si="45"/>
        <v>17060.104638646204</v>
      </c>
      <c r="BB154" s="31">
        <f t="shared" si="46"/>
        <v>15334.447891915001</v>
      </c>
      <c r="BC154" s="31">
        <f t="shared" si="47"/>
        <v>12349.293897268088</v>
      </c>
      <c r="BD154" s="31">
        <f t="shared" si="48"/>
        <v>13951.09104452875</v>
      </c>
      <c r="BE154" s="31">
        <f t="shared" si="49"/>
        <v>13577.201845729796</v>
      </c>
      <c r="BF154" s="31">
        <f t="shared" si="50"/>
        <v>14075.845087041404</v>
      </c>
      <c r="BG154" s="31">
        <f t="shared" si="51"/>
        <v>13749.86932308472</v>
      </c>
      <c r="BH154" s="31">
        <f t="shared" si="52"/>
        <v>13722.663849837361</v>
      </c>
      <c r="BI154" s="31">
        <f t="shared" si="53"/>
        <v>13852.219728073134</v>
      </c>
      <c r="BJ154" s="31">
        <f t="shared" si="54"/>
        <v>13885.255932345963</v>
      </c>
      <c r="BK154" s="31">
        <f t="shared" si="55"/>
        <v>15179.001147680576</v>
      </c>
      <c r="BL154" s="31">
        <f t="shared" si="56"/>
        <v>15593.660901396795</v>
      </c>
      <c r="BM154" s="31">
        <f t="shared" si="57"/>
        <v>3354.6687292492566</v>
      </c>
      <c r="BN154" s="31">
        <f t="shared" si="58"/>
        <v>12805.343838693601</v>
      </c>
      <c r="BO154" s="31">
        <f t="shared" si="59"/>
        <v>20742.457152452444</v>
      </c>
      <c r="BP154" s="31">
        <f t="shared" si="60"/>
        <v>17568.736948384685</v>
      </c>
      <c r="BQ154" s="31">
        <f t="shared" si="60"/>
        <v>15392.123737658145</v>
      </c>
    </row>
    <row r="155" spans="1:69" x14ac:dyDescent="0.15">
      <c r="A155" s="5" t="s">
        <v>188</v>
      </c>
      <c r="B155" s="11" t="s">
        <v>191</v>
      </c>
      <c r="C155" s="16" t="s">
        <v>36</v>
      </c>
      <c r="D155" t="s">
        <v>24</v>
      </c>
      <c r="E155" s="5" t="s">
        <v>146</v>
      </c>
      <c r="F155" s="5" t="s">
        <v>24</v>
      </c>
      <c r="G155" s="22">
        <v>-180</v>
      </c>
      <c r="H155" s="22">
        <v>-170</v>
      </c>
      <c r="I155" s="22">
        <v>-160</v>
      </c>
      <c r="J155" s="22">
        <v>-160</v>
      </c>
      <c r="K155" s="22">
        <v>-190</v>
      </c>
      <c r="L155" s="22">
        <v>-220</v>
      </c>
      <c r="M155" s="22">
        <v>-230</v>
      </c>
      <c r="N155" s="22">
        <v>-220</v>
      </c>
      <c r="O155" s="22">
        <v>-200</v>
      </c>
      <c r="P155" s="22">
        <v>-210</v>
      </c>
      <c r="Q155" s="22">
        <v>-220</v>
      </c>
      <c r="R155" s="22">
        <v>-230</v>
      </c>
      <c r="S155" s="22">
        <v>-220</v>
      </c>
      <c r="T155" s="22">
        <v>-220</v>
      </c>
      <c r="U155" s="22">
        <v>-220</v>
      </c>
      <c r="V155" s="22">
        <v>-240</v>
      </c>
      <c r="W155" s="22">
        <v>-140</v>
      </c>
      <c r="X155" s="22">
        <v>-230</v>
      </c>
      <c r="Y155" s="22">
        <v>-250</v>
      </c>
      <c r="Z155" s="22">
        <v>-230</v>
      </c>
      <c r="AA155" s="22">
        <v>-190</v>
      </c>
      <c r="AB155">
        <f>'Population data'!$F$5</f>
        <v>1532562</v>
      </c>
      <c r="AC155">
        <f>'Population data'!$F$9</f>
        <v>1544852</v>
      </c>
      <c r="AD155">
        <f>'Population data'!$F$13</f>
        <v>1561300</v>
      </c>
      <c r="AE155">
        <f>'Population data'!$F$17</f>
        <v>1578489</v>
      </c>
      <c r="AF155">
        <f>'Population data'!$F$21</f>
        <v>1597880</v>
      </c>
      <c r="AG155">
        <f>'Population data'!$F$25</f>
        <v>1618578</v>
      </c>
      <c r="AH155">
        <f>'Population data'!$F$29</f>
        <v>1632482</v>
      </c>
      <c r="AI155">
        <f>'Population data'!$F$33</f>
        <v>1647183</v>
      </c>
      <c r="AJ155">
        <f>'Population data'!$F$37</f>
        <v>1663082</v>
      </c>
      <c r="AK155">
        <f>'Population data'!$F$41</f>
        <v>1678052</v>
      </c>
      <c r="AL155">
        <f>'Population data'!$F$45</f>
        <v>1693107</v>
      </c>
      <c r="AM155">
        <f>'Population data'!$F$49</f>
        <v>1705937</v>
      </c>
      <c r="AN155">
        <f>'Population data'!$F$53</f>
        <v>1719580</v>
      </c>
      <c r="AO155">
        <f>'Population data'!$F$57</f>
        <v>1735654</v>
      </c>
      <c r="AP155">
        <f>'Population data'!$F$61</f>
        <v>1755715</v>
      </c>
      <c r="AQ155">
        <f>'Population data'!$F$65</f>
        <v>1778928</v>
      </c>
      <c r="AR155">
        <f>'Population data'!$F$69</f>
        <v>1794514</v>
      </c>
      <c r="AS155">
        <f>'Population data'!$F$73</f>
        <v>1807839</v>
      </c>
      <c r="AT155">
        <f>'Population data'!$F$77</f>
        <v>1840187</v>
      </c>
      <c r="AU155">
        <f>'Population data'!$F$81</f>
        <v>1870937</v>
      </c>
      <c r="AV155">
        <f>'Population data'!$F$85</f>
        <v>1891227</v>
      </c>
      <c r="AW155" s="31">
        <f t="shared" si="41"/>
        <v>-117.45038699902516</v>
      </c>
      <c r="AX155" s="31">
        <f t="shared" si="42"/>
        <v>-110.04290378625267</v>
      </c>
      <c r="AY155" s="31">
        <f t="shared" si="43"/>
        <v>-102.47870364439889</v>
      </c>
      <c r="AZ155" s="31">
        <f t="shared" si="44"/>
        <v>-101.36275894225426</v>
      </c>
      <c r="BA155" s="31">
        <f t="shared" si="45"/>
        <v>-118.90755250707187</v>
      </c>
      <c r="BB155" s="31">
        <f t="shared" si="46"/>
        <v>-135.92177825226835</v>
      </c>
      <c r="BC155" s="31">
        <f t="shared" si="47"/>
        <v>-140.88976172478471</v>
      </c>
      <c r="BD155" s="31">
        <f t="shared" si="48"/>
        <v>-133.56135899896975</v>
      </c>
      <c r="BE155" s="31">
        <f t="shared" si="49"/>
        <v>-120.25865230938703</v>
      </c>
      <c r="BF155" s="31">
        <f t="shared" si="50"/>
        <v>-125.14510873322163</v>
      </c>
      <c r="BG155" s="31">
        <f t="shared" si="51"/>
        <v>-129.93862762365285</v>
      </c>
      <c r="BH155" s="31">
        <f t="shared" si="52"/>
        <v>-134.82326721326754</v>
      </c>
      <c r="BI155" s="31">
        <f t="shared" si="53"/>
        <v>-127.9382174717082</v>
      </c>
      <c r="BJ155" s="31">
        <f t="shared" si="54"/>
        <v>-126.75337365627018</v>
      </c>
      <c r="BK155" s="31">
        <f t="shared" si="55"/>
        <v>-125.30507514032745</v>
      </c>
      <c r="BL155" s="31">
        <f t="shared" si="56"/>
        <v>-134.91271147567525</v>
      </c>
      <c r="BM155" s="31">
        <f t="shared" si="57"/>
        <v>-78.015551843005966</v>
      </c>
      <c r="BN155" s="31">
        <f t="shared" si="58"/>
        <v>-127.22371848378091</v>
      </c>
      <c r="BO155" s="31">
        <f t="shared" si="59"/>
        <v>-135.85575813762406</v>
      </c>
      <c r="BP155" s="31">
        <f t="shared" si="60"/>
        <v>-122.93305440001453</v>
      </c>
      <c r="BQ155" s="31">
        <f t="shared" si="60"/>
        <v>-100.46387874115588</v>
      </c>
    </row>
    <row r="156" spans="1:69" x14ac:dyDescent="0.15">
      <c r="A156" s="5" t="s">
        <v>188</v>
      </c>
      <c r="B156" s="11" t="s">
        <v>191</v>
      </c>
      <c r="C156" s="16" t="s">
        <v>36</v>
      </c>
      <c r="D156" t="s">
        <v>25</v>
      </c>
      <c r="E156" s="5" t="s">
        <v>146</v>
      </c>
      <c r="F156" s="5" t="s">
        <v>152</v>
      </c>
      <c r="G156" s="22">
        <v>-190</v>
      </c>
      <c r="H156" s="22">
        <v>-280</v>
      </c>
      <c r="I156" s="22">
        <v>-350</v>
      </c>
      <c r="J156" s="22">
        <v>-450</v>
      </c>
      <c r="K156" s="22">
        <v>-470</v>
      </c>
      <c r="L156" s="22">
        <v>-660</v>
      </c>
      <c r="M156" s="22">
        <v>-640</v>
      </c>
      <c r="N156" s="22">
        <v>-620</v>
      </c>
      <c r="O156" s="22">
        <v>-490</v>
      </c>
      <c r="P156" s="22">
        <v>-540</v>
      </c>
      <c r="Q156" s="22">
        <v>-520</v>
      </c>
      <c r="R156" s="22">
        <v>-480</v>
      </c>
      <c r="S156" s="22">
        <v>-390</v>
      </c>
      <c r="T156" s="22">
        <v>-400</v>
      </c>
      <c r="U156" s="22">
        <v>-370</v>
      </c>
      <c r="V156" s="22">
        <v>-510</v>
      </c>
      <c r="W156" s="22">
        <v>-290</v>
      </c>
      <c r="X156" s="22">
        <v>-330</v>
      </c>
      <c r="Y156" s="22">
        <v>-310</v>
      </c>
      <c r="Z156" s="22">
        <v>-400</v>
      </c>
      <c r="AA156" s="22">
        <v>-350</v>
      </c>
      <c r="AB156">
        <f>'Population data'!$F$5</f>
        <v>1532562</v>
      </c>
      <c r="AC156">
        <f>'Population data'!$F$9</f>
        <v>1544852</v>
      </c>
      <c r="AD156">
        <f>'Population data'!$F$13</f>
        <v>1561300</v>
      </c>
      <c r="AE156">
        <f>'Population data'!$F$17</f>
        <v>1578489</v>
      </c>
      <c r="AF156">
        <f>'Population data'!$F$21</f>
        <v>1597880</v>
      </c>
      <c r="AG156">
        <f>'Population data'!$F$25</f>
        <v>1618578</v>
      </c>
      <c r="AH156">
        <f>'Population data'!$F$29</f>
        <v>1632482</v>
      </c>
      <c r="AI156">
        <f>'Population data'!$F$33</f>
        <v>1647183</v>
      </c>
      <c r="AJ156">
        <f>'Population data'!$F$37</f>
        <v>1663082</v>
      </c>
      <c r="AK156">
        <f>'Population data'!$F$41</f>
        <v>1678052</v>
      </c>
      <c r="AL156">
        <f>'Population data'!$F$45</f>
        <v>1693107</v>
      </c>
      <c r="AM156">
        <f>'Population data'!$F$49</f>
        <v>1705937</v>
      </c>
      <c r="AN156">
        <f>'Population data'!$F$53</f>
        <v>1719580</v>
      </c>
      <c r="AO156">
        <f>'Population data'!$F$57</f>
        <v>1735654</v>
      </c>
      <c r="AP156">
        <f>'Population data'!$F$61</f>
        <v>1755715</v>
      </c>
      <c r="AQ156">
        <f>'Population data'!$F$65</f>
        <v>1778928</v>
      </c>
      <c r="AR156">
        <f>'Population data'!$F$69</f>
        <v>1794514</v>
      </c>
      <c r="AS156">
        <f>'Population data'!$F$73</f>
        <v>1807839</v>
      </c>
      <c r="AT156">
        <f>'Population data'!$F$77</f>
        <v>1840187</v>
      </c>
      <c r="AU156">
        <f>'Population data'!$F$81</f>
        <v>1870937</v>
      </c>
      <c r="AV156">
        <f>'Population data'!$F$85</f>
        <v>1891227</v>
      </c>
      <c r="AW156" s="31">
        <f t="shared" si="41"/>
        <v>-123.97540849897099</v>
      </c>
      <c r="AX156" s="31">
        <f t="shared" si="42"/>
        <v>-181.24713564794556</v>
      </c>
      <c r="AY156" s="31">
        <f t="shared" si="43"/>
        <v>-224.1721642221226</v>
      </c>
      <c r="AZ156" s="31">
        <f t="shared" si="44"/>
        <v>-285.08275952509013</v>
      </c>
      <c r="BA156" s="31">
        <f t="shared" si="45"/>
        <v>-294.13973514907252</v>
      </c>
      <c r="BB156" s="31">
        <f t="shared" si="46"/>
        <v>-407.76533475680503</v>
      </c>
      <c r="BC156" s="31">
        <f t="shared" si="47"/>
        <v>-392.04107610374876</v>
      </c>
      <c r="BD156" s="31">
        <f t="shared" si="48"/>
        <v>-376.40019354255111</v>
      </c>
      <c r="BE156" s="31">
        <f t="shared" si="49"/>
        <v>-294.63369815799825</v>
      </c>
      <c r="BF156" s="31">
        <f t="shared" si="50"/>
        <v>-321.80170817114129</v>
      </c>
      <c r="BG156" s="31">
        <f t="shared" si="51"/>
        <v>-307.12766529227036</v>
      </c>
      <c r="BH156" s="31">
        <f t="shared" si="52"/>
        <v>-281.37029679290617</v>
      </c>
      <c r="BI156" s="31">
        <f t="shared" si="53"/>
        <v>-226.79956733621</v>
      </c>
      <c r="BJ156" s="31">
        <f t="shared" si="54"/>
        <v>-230.46067937503673</v>
      </c>
      <c r="BK156" s="31">
        <f t="shared" si="55"/>
        <v>-210.74035364509615</v>
      </c>
      <c r="BL156" s="31">
        <f t="shared" si="56"/>
        <v>-286.68951188580985</v>
      </c>
      <c r="BM156" s="31">
        <f t="shared" si="57"/>
        <v>-161.60364310336948</v>
      </c>
      <c r="BN156" s="31">
        <f t="shared" si="58"/>
        <v>-182.53837869412044</v>
      </c>
      <c r="BO156" s="31">
        <f t="shared" si="59"/>
        <v>-168.46114009065383</v>
      </c>
      <c r="BP156" s="31">
        <f t="shared" si="60"/>
        <v>-213.79661634785137</v>
      </c>
      <c r="BQ156" s="31">
        <f t="shared" si="60"/>
        <v>-185.06503978633978</v>
      </c>
    </row>
    <row r="157" spans="1:69" x14ac:dyDescent="0.15">
      <c r="A157" s="5" t="s">
        <v>188</v>
      </c>
      <c r="B157" s="11" t="s">
        <v>191</v>
      </c>
      <c r="C157" s="16" t="s">
        <v>36</v>
      </c>
      <c r="D157" t="s">
        <v>47</v>
      </c>
      <c r="E157" s="5" t="s">
        <v>146</v>
      </c>
      <c r="F157" s="5" t="s">
        <v>153</v>
      </c>
      <c r="G157" s="22">
        <v>-20</v>
      </c>
      <c r="H157" s="22">
        <v>-20</v>
      </c>
      <c r="I157" s="22">
        <v>-10</v>
      </c>
      <c r="J157" s="22">
        <v>-10</v>
      </c>
      <c r="K157" s="22">
        <v>-10</v>
      </c>
      <c r="L157" s="22">
        <v>-10</v>
      </c>
      <c r="M157" s="22">
        <v>-10</v>
      </c>
      <c r="N157" s="22">
        <v>-10</v>
      </c>
      <c r="O157" s="22">
        <v>-10</v>
      </c>
      <c r="P157" s="22">
        <v>-10</v>
      </c>
      <c r="Q157" s="22">
        <v>-10</v>
      </c>
      <c r="R157" s="22">
        <v>-10</v>
      </c>
      <c r="S157" s="22">
        <v>0</v>
      </c>
      <c r="T157" s="22">
        <v>-10</v>
      </c>
      <c r="U157" s="22">
        <v>-10</v>
      </c>
      <c r="V157" s="22">
        <v>-10</v>
      </c>
      <c r="W157" s="22">
        <v>-10</v>
      </c>
      <c r="X157" s="22">
        <v>-10</v>
      </c>
      <c r="Y157" s="22">
        <v>0</v>
      </c>
      <c r="Z157" s="22">
        <v>-10</v>
      </c>
      <c r="AA157" s="22">
        <v>-10</v>
      </c>
      <c r="AB157">
        <f>'Population data'!$F$5</f>
        <v>1532562</v>
      </c>
      <c r="AC157">
        <f>'Population data'!$F$9</f>
        <v>1544852</v>
      </c>
      <c r="AD157">
        <f>'Population data'!$F$13</f>
        <v>1561300</v>
      </c>
      <c r="AE157">
        <f>'Population data'!$F$17</f>
        <v>1578489</v>
      </c>
      <c r="AF157">
        <f>'Population data'!$F$21</f>
        <v>1597880</v>
      </c>
      <c r="AG157">
        <f>'Population data'!$F$25</f>
        <v>1618578</v>
      </c>
      <c r="AH157">
        <f>'Population data'!$F$29</f>
        <v>1632482</v>
      </c>
      <c r="AI157">
        <f>'Population data'!$F$33</f>
        <v>1647183</v>
      </c>
      <c r="AJ157">
        <f>'Population data'!$F$37</f>
        <v>1663082</v>
      </c>
      <c r="AK157">
        <f>'Population data'!$F$41</f>
        <v>1678052</v>
      </c>
      <c r="AL157">
        <f>'Population data'!$F$45</f>
        <v>1693107</v>
      </c>
      <c r="AM157">
        <f>'Population data'!$F$49</f>
        <v>1705937</v>
      </c>
      <c r="AN157">
        <f>'Population data'!$F$53</f>
        <v>1719580</v>
      </c>
      <c r="AO157">
        <f>'Population data'!$F$57</f>
        <v>1735654</v>
      </c>
      <c r="AP157">
        <f>'Population data'!$F$61</f>
        <v>1755715</v>
      </c>
      <c r="AQ157">
        <f>'Population data'!$F$65</f>
        <v>1778928</v>
      </c>
      <c r="AR157">
        <f>'Population data'!$F$69</f>
        <v>1794514</v>
      </c>
      <c r="AS157">
        <f>'Population data'!$F$73</f>
        <v>1807839</v>
      </c>
      <c r="AT157">
        <f>'Population data'!$F$77</f>
        <v>1840187</v>
      </c>
      <c r="AU157">
        <f>'Population data'!$F$81</f>
        <v>1870937</v>
      </c>
      <c r="AV157">
        <f>'Population data'!$F$85</f>
        <v>1891227</v>
      </c>
      <c r="AW157" s="31">
        <f t="shared" si="41"/>
        <v>-13.050042999891685</v>
      </c>
      <c r="AX157" s="31">
        <f t="shared" si="42"/>
        <v>-12.946223974853254</v>
      </c>
      <c r="AY157" s="31">
        <f t="shared" si="43"/>
        <v>-6.4049189777749307</v>
      </c>
      <c r="AZ157" s="31">
        <f t="shared" si="44"/>
        <v>-6.3351724338908912</v>
      </c>
      <c r="BA157" s="31">
        <f t="shared" si="45"/>
        <v>-6.2582922372143086</v>
      </c>
      <c r="BB157" s="31">
        <f t="shared" si="46"/>
        <v>-6.1782626478303797</v>
      </c>
      <c r="BC157" s="31">
        <f t="shared" si="47"/>
        <v>-6.1256418141210744</v>
      </c>
      <c r="BD157" s="31">
        <f t="shared" si="48"/>
        <v>-6.070970863589535</v>
      </c>
      <c r="BE157" s="31">
        <f t="shared" si="49"/>
        <v>-6.0129326154693521</v>
      </c>
      <c r="BF157" s="31">
        <f t="shared" si="50"/>
        <v>-5.9592908920581715</v>
      </c>
      <c r="BG157" s="31">
        <f t="shared" si="51"/>
        <v>-5.9063012556205843</v>
      </c>
      <c r="BH157" s="31">
        <f t="shared" si="52"/>
        <v>-5.8618811831855453</v>
      </c>
      <c r="BI157" s="31">
        <f t="shared" si="53"/>
        <v>0</v>
      </c>
      <c r="BJ157" s="31">
        <f t="shared" si="54"/>
        <v>-5.761516984375918</v>
      </c>
      <c r="BK157" s="31">
        <f t="shared" si="55"/>
        <v>-5.6956852336512478</v>
      </c>
      <c r="BL157" s="31">
        <f t="shared" si="56"/>
        <v>-5.6213629781531349</v>
      </c>
      <c r="BM157" s="31">
        <f t="shared" si="57"/>
        <v>-5.5725394173575689</v>
      </c>
      <c r="BN157" s="31">
        <f t="shared" si="58"/>
        <v>-5.5314660210339532</v>
      </c>
      <c r="BO157" s="31">
        <f t="shared" si="59"/>
        <v>0</v>
      </c>
      <c r="BP157" s="31">
        <f t="shared" si="60"/>
        <v>-5.3449154086962842</v>
      </c>
      <c r="BQ157" s="31">
        <f t="shared" si="60"/>
        <v>-5.2875725653239929</v>
      </c>
    </row>
    <row r="158" spans="1:69" x14ac:dyDescent="0.15">
      <c r="A158" s="5" t="s">
        <v>188</v>
      </c>
      <c r="B158" s="11" t="s">
        <v>191</v>
      </c>
      <c r="C158" s="16" t="s">
        <v>36</v>
      </c>
      <c r="D158" t="s">
        <v>26</v>
      </c>
      <c r="E158" s="5" t="s">
        <v>146</v>
      </c>
      <c r="F158" s="5" t="s">
        <v>154</v>
      </c>
      <c r="G158" s="23">
        <v>-220</v>
      </c>
      <c r="H158" s="23">
        <v>-200</v>
      </c>
      <c r="I158" s="23">
        <v>-190</v>
      </c>
      <c r="J158" s="23">
        <v>-220</v>
      </c>
      <c r="K158" s="23">
        <v>-170</v>
      </c>
      <c r="L158" s="23">
        <v>-200</v>
      </c>
      <c r="M158" s="23">
        <v>-230</v>
      </c>
      <c r="N158" s="23">
        <v>-210</v>
      </c>
      <c r="O158" s="23">
        <v>-220</v>
      </c>
      <c r="P158" s="23">
        <v>-240</v>
      </c>
      <c r="Q158" s="23">
        <v>-260</v>
      </c>
      <c r="R158" s="23">
        <v>-250</v>
      </c>
      <c r="S158" s="23">
        <v>-290</v>
      </c>
      <c r="T158" s="23">
        <v>-300</v>
      </c>
      <c r="U158" s="23">
        <v>-370</v>
      </c>
      <c r="V158" s="23">
        <v>-370</v>
      </c>
      <c r="W158" s="23">
        <v>-280</v>
      </c>
      <c r="X158" s="23">
        <v>-390</v>
      </c>
      <c r="Y158" s="23">
        <v>-400</v>
      </c>
      <c r="Z158" s="23">
        <v>-380</v>
      </c>
      <c r="AA158" s="23">
        <v>-340</v>
      </c>
      <c r="AB158">
        <f>'Population data'!$F$5</f>
        <v>1532562</v>
      </c>
      <c r="AC158">
        <f>'Population data'!$F$9</f>
        <v>1544852</v>
      </c>
      <c r="AD158">
        <f>'Population data'!$F$13</f>
        <v>1561300</v>
      </c>
      <c r="AE158">
        <f>'Population data'!$F$17</f>
        <v>1578489</v>
      </c>
      <c r="AF158">
        <f>'Population data'!$F$21</f>
        <v>1597880</v>
      </c>
      <c r="AG158">
        <f>'Population data'!$F$25</f>
        <v>1618578</v>
      </c>
      <c r="AH158">
        <f>'Population data'!$F$29</f>
        <v>1632482</v>
      </c>
      <c r="AI158">
        <f>'Population data'!$F$33</f>
        <v>1647183</v>
      </c>
      <c r="AJ158">
        <f>'Population data'!$F$37</f>
        <v>1663082</v>
      </c>
      <c r="AK158">
        <f>'Population data'!$F$41</f>
        <v>1678052</v>
      </c>
      <c r="AL158">
        <f>'Population data'!$F$45</f>
        <v>1693107</v>
      </c>
      <c r="AM158">
        <f>'Population data'!$F$49</f>
        <v>1705937</v>
      </c>
      <c r="AN158">
        <f>'Population data'!$F$53</f>
        <v>1719580</v>
      </c>
      <c r="AO158">
        <f>'Population data'!$F$57</f>
        <v>1735654</v>
      </c>
      <c r="AP158">
        <f>'Population data'!$F$61</f>
        <v>1755715</v>
      </c>
      <c r="AQ158">
        <f>'Population data'!$F$65</f>
        <v>1778928</v>
      </c>
      <c r="AR158">
        <f>'Population data'!$F$69</f>
        <v>1794514</v>
      </c>
      <c r="AS158">
        <f>'Population data'!$F$73</f>
        <v>1807839</v>
      </c>
      <c r="AT158">
        <f>'Population data'!$F$77</f>
        <v>1840187</v>
      </c>
      <c r="AU158">
        <f>'Population data'!$F$81</f>
        <v>1870937</v>
      </c>
      <c r="AV158">
        <f>'Population data'!$F$85</f>
        <v>1891227</v>
      </c>
      <c r="AW158" s="31">
        <f t="shared" si="41"/>
        <v>-143.55047299880854</v>
      </c>
      <c r="AX158" s="31">
        <f t="shared" si="42"/>
        <v>-129.46223974853254</v>
      </c>
      <c r="AY158" s="31">
        <f t="shared" si="43"/>
        <v>-121.6934605777237</v>
      </c>
      <c r="AZ158" s="31">
        <f t="shared" si="44"/>
        <v>-139.37379354559963</v>
      </c>
      <c r="BA158" s="31">
        <f t="shared" si="45"/>
        <v>-106.39096803264326</v>
      </c>
      <c r="BB158" s="31">
        <f t="shared" si="46"/>
        <v>-123.56525295660758</v>
      </c>
      <c r="BC158" s="31">
        <f t="shared" si="47"/>
        <v>-140.88976172478471</v>
      </c>
      <c r="BD158" s="31">
        <f t="shared" si="48"/>
        <v>-127.49038813538021</v>
      </c>
      <c r="BE158" s="31">
        <f t="shared" si="49"/>
        <v>-132.28451754032574</v>
      </c>
      <c r="BF158" s="31">
        <f t="shared" si="50"/>
        <v>-143.02298140939612</v>
      </c>
      <c r="BG158" s="31">
        <f t="shared" si="51"/>
        <v>-153.56383264613518</v>
      </c>
      <c r="BH158" s="31">
        <f t="shared" si="52"/>
        <v>-146.54702957963863</v>
      </c>
      <c r="BI158" s="31">
        <f t="shared" si="53"/>
        <v>-168.64583212179718</v>
      </c>
      <c r="BJ158" s="31">
        <f t="shared" si="54"/>
        <v>-172.84550953127754</v>
      </c>
      <c r="BK158" s="31">
        <f t="shared" si="55"/>
        <v>-210.74035364509615</v>
      </c>
      <c r="BL158" s="31">
        <f t="shared" si="56"/>
        <v>-207.99043019166601</v>
      </c>
      <c r="BM158" s="31">
        <f t="shared" si="57"/>
        <v>-156.03110368601193</v>
      </c>
      <c r="BN158" s="31">
        <f t="shared" si="58"/>
        <v>-215.72717482032417</v>
      </c>
      <c r="BO158" s="31">
        <f t="shared" si="59"/>
        <v>-217.36921302019849</v>
      </c>
      <c r="BP158" s="31">
        <f t="shared" si="60"/>
        <v>-203.10678553045881</v>
      </c>
      <c r="BQ158" s="31">
        <f t="shared" si="60"/>
        <v>-179.77746722101577</v>
      </c>
    </row>
    <row r="159" spans="1:69" x14ac:dyDescent="0.15">
      <c r="A159" s="5" t="s">
        <v>188</v>
      </c>
      <c r="B159" s="11" t="s">
        <v>191</v>
      </c>
      <c r="C159" s="4" t="s">
        <v>27</v>
      </c>
      <c r="D159" s="4" t="s">
        <v>150</v>
      </c>
      <c r="E159" s="4" t="s">
        <v>150</v>
      </c>
      <c r="F159" s="4" t="s">
        <v>150</v>
      </c>
      <c r="G159" s="22">
        <v>-600</v>
      </c>
      <c r="H159" s="22">
        <v>-660</v>
      </c>
      <c r="I159" s="22">
        <v>-710</v>
      </c>
      <c r="J159" s="22">
        <v>-840</v>
      </c>
      <c r="K159" s="22">
        <v>-840</v>
      </c>
      <c r="L159" s="22">
        <v>-1090</v>
      </c>
      <c r="M159" s="22">
        <v>-1100</v>
      </c>
      <c r="N159" s="22">
        <v>-1050</v>
      </c>
      <c r="O159" s="22">
        <v>-920</v>
      </c>
      <c r="P159" s="22">
        <v>-1010</v>
      </c>
      <c r="Q159" s="22">
        <v>-1000</v>
      </c>
      <c r="R159" s="22">
        <v>-970</v>
      </c>
      <c r="S159" s="22">
        <v>-890</v>
      </c>
      <c r="T159" s="22">
        <v>-920</v>
      </c>
      <c r="U159" s="22">
        <v>-970</v>
      </c>
      <c r="V159" s="22">
        <v>-1120</v>
      </c>
      <c r="W159" s="22">
        <v>-720</v>
      </c>
      <c r="X159" s="22">
        <v>-960</v>
      </c>
      <c r="Y159" s="22">
        <v>-960</v>
      </c>
      <c r="Z159" s="22">
        <v>-1020</v>
      </c>
      <c r="AA159" s="22">
        <v>-880</v>
      </c>
      <c r="AB159">
        <f>'Population data'!$F$5</f>
        <v>1532562</v>
      </c>
      <c r="AC159">
        <f>'Population data'!$F$9</f>
        <v>1544852</v>
      </c>
      <c r="AD159">
        <f>'Population data'!$F$13</f>
        <v>1561300</v>
      </c>
      <c r="AE159">
        <f>'Population data'!$F$17</f>
        <v>1578489</v>
      </c>
      <c r="AF159">
        <f>'Population data'!$F$21</f>
        <v>1597880</v>
      </c>
      <c r="AG159">
        <f>'Population data'!$F$25</f>
        <v>1618578</v>
      </c>
      <c r="AH159">
        <f>'Population data'!$F$29</f>
        <v>1632482</v>
      </c>
      <c r="AI159">
        <f>'Population data'!$F$33</f>
        <v>1647183</v>
      </c>
      <c r="AJ159">
        <f>'Population data'!$F$37</f>
        <v>1663082</v>
      </c>
      <c r="AK159">
        <f>'Population data'!$F$41</f>
        <v>1678052</v>
      </c>
      <c r="AL159">
        <f>'Population data'!$F$45</f>
        <v>1693107</v>
      </c>
      <c r="AM159">
        <f>'Population data'!$F$49</f>
        <v>1705937</v>
      </c>
      <c r="AN159">
        <f>'Population data'!$F$53</f>
        <v>1719580</v>
      </c>
      <c r="AO159">
        <f>'Population data'!$F$57</f>
        <v>1735654</v>
      </c>
      <c r="AP159">
        <f>'Population data'!$F$61</f>
        <v>1755715</v>
      </c>
      <c r="AQ159">
        <f>'Population data'!$F$65</f>
        <v>1778928</v>
      </c>
      <c r="AR159">
        <f>'Population data'!$F$69</f>
        <v>1794514</v>
      </c>
      <c r="AS159">
        <f>'Population data'!$F$73</f>
        <v>1807839</v>
      </c>
      <c r="AT159">
        <f>'Population data'!$F$77</f>
        <v>1840187</v>
      </c>
      <c r="AU159">
        <f>'Population data'!$F$81</f>
        <v>1870937</v>
      </c>
      <c r="AV159">
        <f>'Population data'!$F$85</f>
        <v>1891227</v>
      </c>
      <c r="AW159" s="31">
        <f t="shared" si="41"/>
        <v>-391.50128999675059</v>
      </c>
      <c r="AX159" s="31">
        <f t="shared" si="42"/>
        <v>-427.22539117015742</v>
      </c>
      <c r="AY159" s="31">
        <f t="shared" si="43"/>
        <v>-454.74924742202012</v>
      </c>
      <c r="AZ159" s="31">
        <f t="shared" si="44"/>
        <v>-532.15448444683489</v>
      </c>
      <c r="BA159" s="31">
        <f t="shared" si="45"/>
        <v>-525.69654792600193</v>
      </c>
      <c r="BB159" s="31">
        <f t="shared" si="46"/>
        <v>-673.43062861351132</v>
      </c>
      <c r="BC159" s="31">
        <f t="shared" si="47"/>
        <v>-673.82059955331817</v>
      </c>
      <c r="BD159" s="31">
        <f t="shared" si="48"/>
        <v>-637.45194067690113</v>
      </c>
      <c r="BE159" s="31">
        <f t="shared" si="49"/>
        <v>-553.1898006231803</v>
      </c>
      <c r="BF159" s="31">
        <f t="shared" si="50"/>
        <v>-601.88838009787537</v>
      </c>
      <c r="BG159" s="31">
        <f t="shared" si="51"/>
        <v>-590.63012556205842</v>
      </c>
      <c r="BH159" s="31">
        <f t="shared" si="52"/>
        <v>-568.60247476899792</v>
      </c>
      <c r="BI159" s="31">
        <f t="shared" si="53"/>
        <v>-517.56824340827416</v>
      </c>
      <c r="BJ159" s="31">
        <f t="shared" si="54"/>
        <v>-530.05956256258446</v>
      </c>
      <c r="BK159" s="31">
        <f t="shared" si="55"/>
        <v>-552.48146766417096</v>
      </c>
      <c r="BL159" s="31">
        <f t="shared" si="56"/>
        <v>-629.59265355315119</v>
      </c>
      <c r="BM159" s="31">
        <f t="shared" si="57"/>
        <v>-401.22283804974495</v>
      </c>
      <c r="BN159" s="31">
        <f t="shared" si="58"/>
        <v>-531.0207380192594</v>
      </c>
      <c r="BO159" s="31">
        <f t="shared" si="59"/>
        <v>-521.68611124847644</v>
      </c>
      <c r="BP159" s="31">
        <f t="shared" si="60"/>
        <v>-545.18137168702094</v>
      </c>
      <c r="BQ159" s="31">
        <f t="shared" si="60"/>
        <v>-465.30638574851145</v>
      </c>
    </row>
    <row r="160" spans="1:69" x14ac:dyDescent="0.15">
      <c r="A160" s="5" t="s">
        <v>188</v>
      </c>
      <c r="B160" s="11" t="s">
        <v>191</v>
      </c>
      <c r="C160" s="16" t="s">
        <v>37</v>
      </c>
      <c r="D160" t="s">
        <v>155</v>
      </c>
      <c r="E160" s="5" t="s">
        <v>147</v>
      </c>
      <c r="F160" s="5" t="s">
        <v>155</v>
      </c>
      <c r="G160" s="22">
        <v>-1070</v>
      </c>
      <c r="H160" s="22">
        <v>-1430</v>
      </c>
      <c r="I160" s="22">
        <v>-1580</v>
      </c>
      <c r="J160" s="22">
        <v>-1710</v>
      </c>
      <c r="K160" s="22">
        <v>-1880</v>
      </c>
      <c r="L160" s="22">
        <v>-2510</v>
      </c>
      <c r="M160" s="22">
        <v>-2980</v>
      </c>
      <c r="N160" s="22">
        <v>-2980</v>
      </c>
      <c r="O160" s="22">
        <v>-2920</v>
      </c>
      <c r="P160" s="22">
        <v>-3020</v>
      </c>
      <c r="Q160" s="22">
        <v>-2990</v>
      </c>
      <c r="R160" s="22">
        <v>-2980</v>
      </c>
      <c r="S160" s="22">
        <v>-3050</v>
      </c>
      <c r="T160" s="22">
        <v>-2820</v>
      </c>
      <c r="U160" s="22">
        <v>-2930</v>
      </c>
      <c r="V160" s="22">
        <v>-5260</v>
      </c>
      <c r="W160" s="22">
        <v>-2600</v>
      </c>
      <c r="X160" s="22">
        <v>-1370</v>
      </c>
      <c r="Y160" s="22">
        <v>-840</v>
      </c>
      <c r="Z160" s="22">
        <v>-1420</v>
      </c>
      <c r="AA160" s="22">
        <v>-1970</v>
      </c>
      <c r="AB160">
        <f>'Population data'!$F$5</f>
        <v>1532562</v>
      </c>
      <c r="AC160">
        <f>'Population data'!$F$9</f>
        <v>1544852</v>
      </c>
      <c r="AD160">
        <f>'Population data'!$F$13</f>
        <v>1561300</v>
      </c>
      <c r="AE160">
        <f>'Population data'!$F$17</f>
        <v>1578489</v>
      </c>
      <c r="AF160">
        <f>'Population data'!$F$21</f>
        <v>1597880</v>
      </c>
      <c r="AG160">
        <f>'Population data'!$F$25</f>
        <v>1618578</v>
      </c>
      <c r="AH160">
        <f>'Population data'!$F$29</f>
        <v>1632482</v>
      </c>
      <c r="AI160">
        <f>'Population data'!$F$33</f>
        <v>1647183</v>
      </c>
      <c r="AJ160">
        <f>'Population data'!$F$37</f>
        <v>1663082</v>
      </c>
      <c r="AK160">
        <f>'Population data'!$F$41</f>
        <v>1678052</v>
      </c>
      <c r="AL160">
        <f>'Population data'!$F$45</f>
        <v>1693107</v>
      </c>
      <c r="AM160">
        <f>'Population data'!$F$49</f>
        <v>1705937</v>
      </c>
      <c r="AN160">
        <f>'Population data'!$F$53</f>
        <v>1719580</v>
      </c>
      <c r="AO160">
        <f>'Population data'!$F$57</f>
        <v>1735654</v>
      </c>
      <c r="AP160">
        <f>'Population data'!$F$61</f>
        <v>1755715</v>
      </c>
      <c r="AQ160">
        <f>'Population data'!$F$65</f>
        <v>1778928</v>
      </c>
      <c r="AR160">
        <f>'Population data'!$F$69</f>
        <v>1794514</v>
      </c>
      <c r="AS160">
        <f>'Population data'!$F$73</f>
        <v>1807839</v>
      </c>
      <c r="AT160">
        <f>'Population data'!$F$77</f>
        <v>1840187</v>
      </c>
      <c r="AU160">
        <f>'Population data'!$F$81</f>
        <v>1870937</v>
      </c>
      <c r="AV160">
        <f>'Population data'!$F$85</f>
        <v>1891227</v>
      </c>
      <c r="AW160" s="31">
        <f t="shared" si="41"/>
        <v>-698.17730049420516</v>
      </c>
      <c r="AX160" s="31">
        <f t="shared" si="42"/>
        <v>-925.65501420200769</v>
      </c>
      <c r="AY160" s="31">
        <f t="shared" si="43"/>
        <v>-1011.9771984884391</v>
      </c>
      <c r="AZ160" s="31">
        <f t="shared" si="44"/>
        <v>-1083.3144861953426</v>
      </c>
      <c r="BA160" s="31">
        <f t="shared" si="45"/>
        <v>-1176.5589405962901</v>
      </c>
      <c r="BB160" s="31">
        <f t="shared" si="46"/>
        <v>-1550.7439246054253</v>
      </c>
      <c r="BC160" s="31">
        <f t="shared" si="47"/>
        <v>-1825.4412606080803</v>
      </c>
      <c r="BD160" s="31">
        <f t="shared" si="48"/>
        <v>-1809.1493173496813</v>
      </c>
      <c r="BE160" s="31">
        <f t="shared" si="49"/>
        <v>-1755.7763237170507</v>
      </c>
      <c r="BF160" s="31">
        <f t="shared" si="50"/>
        <v>-1799.705849401568</v>
      </c>
      <c r="BG160" s="31">
        <f t="shared" si="51"/>
        <v>-1765.9840754305546</v>
      </c>
      <c r="BH160" s="31">
        <f t="shared" si="52"/>
        <v>-1746.8405925892928</v>
      </c>
      <c r="BI160" s="31">
        <f t="shared" si="53"/>
        <v>-1773.688924039591</v>
      </c>
      <c r="BJ160" s="31">
        <f t="shared" si="54"/>
        <v>-1624.7477895940087</v>
      </c>
      <c r="BK160" s="31">
        <f t="shared" si="55"/>
        <v>-1668.8357734598155</v>
      </c>
      <c r="BL160" s="31">
        <f t="shared" si="56"/>
        <v>-2956.8369265085494</v>
      </c>
      <c r="BM160" s="31">
        <f t="shared" si="57"/>
        <v>-1448.8602485129679</v>
      </c>
      <c r="BN160" s="31">
        <f t="shared" si="58"/>
        <v>-757.81084488165152</v>
      </c>
      <c r="BO160" s="31">
        <f t="shared" si="59"/>
        <v>-456.47534734241685</v>
      </c>
      <c r="BP160" s="31">
        <f t="shared" si="60"/>
        <v>-758.97798803487228</v>
      </c>
      <c r="BQ160" s="31">
        <f t="shared" si="60"/>
        <v>-1041.6517953688267</v>
      </c>
    </row>
    <row r="161" spans="1:69" x14ac:dyDescent="0.15">
      <c r="A161" s="5" t="s">
        <v>188</v>
      </c>
      <c r="B161" s="11" t="s">
        <v>191</v>
      </c>
      <c r="C161" s="16" t="s">
        <v>37</v>
      </c>
      <c r="D161" s="57" t="s">
        <v>48</v>
      </c>
      <c r="E161" s="5" t="s">
        <v>147</v>
      </c>
      <c r="F161" s="5" t="s">
        <v>155</v>
      </c>
      <c r="G161" s="23">
        <v>-110</v>
      </c>
      <c r="H161" s="23">
        <v>-100</v>
      </c>
      <c r="I161" s="23">
        <v>-100</v>
      </c>
      <c r="J161" s="23">
        <v>-90</v>
      </c>
      <c r="K161" s="23">
        <v>-130</v>
      </c>
      <c r="L161" s="23">
        <v>-310</v>
      </c>
      <c r="M161" s="23">
        <v>-480</v>
      </c>
      <c r="N161" s="23">
        <v>-340</v>
      </c>
      <c r="O161" s="23">
        <v>-300</v>
      </c>
      <c r="P161" s="23">
        <v>-290</v>
      </c>
      <c r="Q161" s="23">
        <v>-230</v>
      </c>
      <c r="R161" s="23">
        <v>-230</v>
      </c>
      <c r="S161" s="23">
        <v>-250</v>
      </c>
      <c r="T161" s="23">
        <v>-290</v>
      </c>
      <c r="U161" s="23">
        <v>-300</v>
      </c>
      <c r="V161" s="23">
        <v>-480</v>
      </c>
      <c r="W161" s="23">
        <v>-270</v>
      </c>
      <c r="X161" s="23">
        <v>-130</v>
      </c>
      <c r="Y161" s="23">
        <v>-150</v>
      </c>
      <c r="Z161" s="23">
        <v>-260</v>
      </c>
      <c r="AA161" s="23">
        <v>-440</v>
      </c>
      <c r="AB161">
        <f>'Population data'!$F$5</f>
        <v>1532562</v>
      </c>
      <c r="AC161">
        <f>'Population data'!$F$9</f>
        <v>1544852</v>
      </c>
      <c r="AD161">
        <f>'Population data'!$F$13</f>
        <v>1561300</v>
      </c>
      <c r="AE161">
        <f>'Population data'!$F$17</f>
        <v>1578489</v>
      </c>
      <c r="AF161">
        <f>'Population data'!$F$21</f>
        <v>1597880</v>
      </c>
      <c r="AG161">
        <f>'Population data'!$F$25</f>
        <v>1618578</v>
      </c>
      <c r="AH161">
        <f>'Population data'!$F$29</f>
        <v>1632482</v>
      </c>
      <c r="AI161">
        <f>'Population data'!$F$33</f>
        <v>1647183</v>
      </c>
      <c r="AJ161">
        <f>'Population data'!$F$37</f>
        <v>1663082</v>
      </c>
      <c r="AK161">
        <f>'Population data'!$F$41</f>
        <v>1678052</v>
      </c>
      <c r="AL161">
        <f>'Population data'!$F$45</f>
        <v>1693107</v>
      </c>
      <c r="AM161">
        <f>'Population data'!$F$49</f>
        <v>1705937</v>
      </c>
      <c r="AN161">
        <f>'Population data'!$F$53</f>
        <v>1719580</v>
      </c>
      <c r="AO161">
        <f>'Population data'!$F$57</f>
        <v>1735654</v>
      </c>
      <c r="AP161">
        <f>'Population data'!$F$61</f>
        <v>1755715</v>
      </c>
      <c r="AQ161">
        <f>'Population data'!$F$65</f>
        <v>1778928</v>
      </c>
      <c r="AR161">
        <f>'Population data'!$F$69</f>
        <v>1794514</v>
      </c>
      <c r="AS161">
        <f>'Population data'!$F$73</f>
        <v>1807839</v>
      </c>
      <c r="AT161">
        <f>'Population data'!$F$77</f>
        <v>1840187</v>
      </c>
      <c r="AU161">
        <f>'Population data'!$F$81</f>
        <v>1870937</v>
      </c>
      <c r="AV161">
        <f>'Population data'!$F$85</f>
        <v>1891227</v>
      </c>
      <c r="AW161" s="31">
        <f t="shared" si="41"/>
        <v>-71.775236499404272</v>
      </c>
      <c r="AX161" s="31">
        <f t="shared" si="42"/>
        <v>-64.73111987426627</v>
      </c>
      <c r="AY161" s="31">
        <f t="shared" si="43"/>
        <v>-64.049189777749305</v>
      </c>
      <c r="AZ161" s="31">
        <f t="shared" si="44"/>
        <v>-57.016551905018027</v>
      </c>
      <c r="BA161" s="31">
        <f t="shared" si="45"/>
        <v>-81.357799083786006</v>
      </c>
      <c r="BB161" s="31">
        <f t="shared" si="46"/>
        <v>-191.52614208274176</v>
      </c>
      <c r="BC161" s="31">
        <f t="shared" si="47"/>
        <v>-294.03080707781157</v>
      </c>
      <c r="BD161" s="31">
        <f t="shared" si="48"/>
        <v>-206.41300936204416</v>
      </c>
      <c r="BE161" s="31">
        <f t="shared" si="49"/>
        <v>-180.38797846408053</v>
      </c>
      <c r="BF161" s="31">
        <f t="shared" si="50"/>
        <v>-172.819435869687</v>
      </c>
      <c r="BG161" s="31">
        <f t="shared" si="51"/>
        <v>-135.84492887927343</v>
      </c>
      <c r="BH161" s="31">
        <f t="shared" si="52"/>
        <v>-134.82326721326754</v>
      </c>
      <c r="BI161" s="31">
        <f t="shared" si="53"/>
        <v>-145.38433803603206</v>
      </c>
      <c r="BJ161" s="31">
        <f t="shared" si="54"/>
        <v>-167.08399254690164</v>
      </c>
      <c r="BK161" s="31">
        <f t="shared" si="55"/>
        <v>-170.87055700953741</v>
      </c>
      <c r="BL161" s="31">
        <f t="shared" si="56"/>
        <v>-269.8254229513505</v>
      </c>
      <c r="BM161" s="31">
        <f t="shared" si="57"/>
        <v>-150.45856426865436</v>
      </c>
      <c r="BN161" s="31">
        <f t="shared" si="58"/>
        <v>-71.909058273441389</v>
      </c>
      <c r="BO161" s="31">
        <f t="shared" si="59"/>
        <v>-81.513454882574422</v>
      </c>
      <c r="BP161" s="31">
        <f t="shared" si="60"/>
        <v>-138.96780062610338</v>
      </c>
      <c r="BQ161" s="31">
        <f t="shared" si="60"/>
        <v>-232.65319287425572</v>
      </c>
    </row>
    <row r="162" spans="1:69" x14ac:dyDescent="0.15">
      <c r="A162" s="5" t="s">
        <v>188</v>
      </c>
      <c r="B162" s="11" t="s">
        <v>191</v>
      </c>
      <c r="C162" s="16" t="s">
        <v>37</v>
      </c>
      <c r="D162" s="57" t="s">
        <v>28</v>
      </c>
      <c r="E162" s="5" t="s">
        <v>147</v>
      </c>
      <c r="F162" s="5" t="s">
        <v>155</v>
      </c>
      <c r="G162" s="22">
        <v>-460</v>
      </c>
      <c r="H162" s="22">
        <v>-760</v>
      </c>
      <c r="I162" s="22">
        <v>-870</v>
      </c>
      <c r="J162" s="22">
        <v>-970</v>
      </c>
      <c r="K162" s="22">
        <v>-950</v>
      </c>
      <c r="L162" s="22">
        <v>-1420</v>
      </c>
      <c r="M162" s="22">
        <v>-1840</v>
      </c>
      <c r="N162" s="22">
        <v>-1890</v>
      </c>
      <c r="O162" s="22">
        <v>-1850</v>
      </c>
      <c r="P162" s="22">
        <v>-1810</v>
      </c>
      <c r="Q162" s="22">
        <v>-1730</v>
      </c>
      <c r="R162" s="22">
        <v>-1620</v>
      </c>
      <c r="S162" s="22">
        <v>-1670</v>
      </c>
      <c r="T162" s="22">
        <v>-1870</v>
      </c>
      <c r="U162" s="22">
        <v>-1970</v>
      </c>
      <c r="V162" s="22">
        <v>-3880</v>
      </c>
      <c r="W162" s="22">
        <v>-1760</v>
      </c>
      <c r="X162" s="22">
        <v>-920</v>
      </c>
      <c r="Y162" s="22">
        <v>-520</v>
      </c>
      <c r="Z162" s="22">
        <v>-840</v>
      </c>
      <c r="AA162" s="22">
        <v>-1030</v>
      </c>
      <c r="AB162">
        <f>'Population data'!$F$5</f>
        <v>1532562</v>
      </c>
      <c r="AC162">
        <f>'Population data'!$F$9</f>
        <v>1544852</v>
      </c>
      <c r="AD162">
        <f>'Population data'!$F$13</f>
        <v>1561300</v>
      </c>
      <c r="AE162">
        <f>'Population data'!$F$17</f>
        <v>1578489</v>
      </c>
      <c r="AF162">
        <f>'Population data'!$F$21</f>
        <v>1597880</v>
      </c>
      <c r="AG162">
        <f>'Population data'!$F$25</f>
        <v>1618578</v>
      </c>
      <c r="AH162">
        <f>'Population data'!$F$29</f>
        <v>1632482</v>
      </c>
      <c r="AI162">
        <f>'Population data'!$F$33</f>
        <v>1647183</v>
      </c>
      <c r="AJ162">
        <f>'Population data'!$F$37</f>
        <v>1663082</v>
      </c>
      <c r="AK162">
        <f>'Population data'!$F$41</f>
        <v>1678052</v>
      </c>
      <c r="AL162">
        <f>'Population data'!$F$45</f>
        <v>1693107</v>
      </c>
      <c r="AM162">
        <f>'Population data'!$F$49</f>
        <v>1705937</v>
      </c>
      <c r="AN162">
        <f>'Population data'!$F$53</f>
        <v>1719580</v>
      </c>
      <c r="AO162">
        <f>'Population data'!$F$57</f>
        <v>1735654</v>
      </c>
      <c r="AP162">
        <f>'Population data'!$F$61</f>
        <v>1755715</v>
      </c>
      <c r="AQ162">
        <f>'Population data'!$F$65</f>
        <v>1778928</v>
      </c>
      <c r="AR162">
        <f>'Population data'!$F$69</f>
        <v>1794514</v>
      </c>
      <c r="AS162">
        <f>'Population data'!$F$73</f>
        <v>1807839</v>
      </c>
      <c r="AT162">
        <f>'Population data'!$F$77</f>
        <v>1840187</v>
      </c>
      <c r="AU162">
        <f>'Population data'!$F$81</f>
        <v>1870937</v>
      </c>
      <c r="AV162">
        <f>'Population data'!$F$85</f>
        <v>1891227</v>
      </c>
      <c r="AW162" s="31">
        <f t="shared" si="41"/>
        <v>-300.1509889975087</v>
      </c>
      <c r="AX162" s="31">
        <f t="shared" si="42"/>
        <v>-491.95651104442368</v>
      </c>
      <c r="AY162" s="31">
        <f t="shared" si="43"/>
        <v>-557.227951066419</v>
      </c>
      <c r="AZ162" s="31">
        <f t="shared" si="44"/>
        <v>-614.51172608741649</v>
      </c>
      <c r="BA162" s="31">
        <f t="shared" si="45"/>
        <v>-594.53776253535932</v>
      </c>
      <c r="BB162" s="31">
        <f t="shared" si="46"/>
        <v>-877.31329599191395</v>
      </c>
      <c r="BC162" s="31">
        <f t="shared" si="47"/>
        <v>-1127.1180937982776</v>
      </c>
      <c r="BD162" s="31">
        <f t="shared" si="48"/>
        <v>-1147.413493218422</v>
      </c>
      <c r="BE162" s="31">
        <f t="shared" si="49"/>
        <v>-1112.3925338618301</v>
      </c>
      <c r="BF162" s="31">
        <f t="shared" si="50"/>
        <v>-1078.6316514625291</v>
      </c>
      <c r="BG162" s="31">
        <f t="shared" si="51"/>
        <v>-1021.790117222361</v>
      </c>
      <c r="BH162" s="31">
        <f t="shared" si="52"/>
        <v>-949.62475167605839</v>
      </c>
      <c r="BI162" s="31">
        <f t="shared" si="53"/>
        <v>-971.16737808069411</v>
      </c>
      <c r="BJ162" s="31">
        <f t="shared" si="54"/>
        <v>-1077.4036760782967</v>
      </c>
      <c r="BK162" s="31">
        <f t="shared" si="55"/>
        <v>-1122.0499910292956</v>
      </c>
      <c r="BL162" s="31">
        <f t="shared" si="56"/>
        <v>-2181.0888355234165</v>
      </c>
      <c r="BM162" s="31">
        <f t="shared" si="57"/>
        <v>-980.76693745493219</v>
      </c>
      <c r="BN162" s="31">
        <f t="shared" si="58"/>
        <v>-508.89487393512366</v>
      </c>
      <c r="BO162" s="31">
        <f t="shared" si="59"/>
        <v>-282.57997692625804</v>
      </c>
      <c r="BP162" s="31">
        <f t="shared" si="60"/>
        <v>-448.97289433048786</v>
      </c>
      <c r="BQ162" s="31">
        <f t="shared" si="60"/>
        <v>-544.61997422837135</v>
      </c>
    </row>
    <row r="163" spans="1:69" x14ac:dyDescent="0.15">
      <c r="A163" s="5" t="s">
        <v>188</v>
      </c>
      <c r="B163" s="11" t="s">
        <v>191</v>
      </c>
      <c r="C163" s="16" t="s">
        <v>37</v>
      </c>
      <c r="D163" s="57" t="s">
        <v>29</v>
      </c>
      <c r="E163" s="5" t="s">
        <v>147</v>
      </c>
      <c r="F163" s="5" t="s">
        <v>155</v>
      </c>
      <c r="G163" s="22">
        <v>-510</v>
      </c>
      <c r="H163" s="22">
        <v>-580</v>
      </c>
      <c r="I163" s="22">
        <v>-610</v>
      </c>
      <c r="J163" s="22">
        <v>-660</v>
      </c>
      <c r="K163" s="22">
        <v>-810</v>
      </c>
      <c r="L163" s="22">
        <v>-770</v>
      </c>
      <c r="M163" s="22">
        <v>-660</v>
      </c>
      <c r="N163" s="22">
        <v>-750</v>
      </c>
      <c r="O163" s="22">
        <v>-780</v>
      </c>
      <c r="P163" s="22">
        <v>-920</v>
      </c>
      <c r="Q163" s="22">
        <v>-1030</v>
      </c>
      <c r="R163" s="22">
        <v>-1130</v>
      </c>
      <c r="S163" s="22">
        <v>-1130</v>
      </c>
      <c r="T163" s="22">
        <v>-660</v>
      </c>
      <c r="U163" s="22">
        <v>-660</v>
      </c>
      <c r="V163" s="22">
        <v>-900</v>
      </c>
      <c r="W163" s="22">
        <v>-570</v>
      </c>
      <c r="X163" s="22">
        <v>-330</v>
      </c>
      <c r="Y163" s="22">
        <v>-180</v>
      </c>
      <c r="Z163" s="22">
        <v>-330</v>
      </c>
      <c r="AA163" s="22">
        <v>-500</v>
      </c>
      <c r="AB163">
        <f>'Population data'!$F$5</f>
        <v>1532562</v>
      </c>
      <c r="AC163">
        <f>'Population data'!$F$9</f>
        <v>1544852</v>
      </c>
      <c r="AD163">
        <f>'Population data'!$F$13</f>
        <v>1561300</v>
      </c>
      <c r="AE163">
        <f>'Population data'!$F$17</f>
        <v>1578489</v>
      </c>
      <c r="AF163">
        <f>'Population data'!$F$21</f>
        <v>1597880</v>
      </c>
      <c r="AG163">
        <f>'Population data'!$F$25</f>
        <v>1618578</v>
      </c>
      <c r="AH163">
        <f>'Population data'!$F$29</f>
        <v>1632482</v>
      </c>
      <c r="AI163">
        <f>'Population data'!$F$33</f>
        <v>1647183</v>
      </c>
      <c r="AJ163">
        <f>'Population data'!$F$37</f>
        <v>1663082</v>
      </c>
      <c r="AK163">
        <f>'Population data'!$F$41</f>
        <v>1678052</v>
      </c>
      <c r="AL163">
        <f>'Population data'!$F$45</f>
        <v>1693107</v>
      </c>
      <c r="AM163">
        <f>'Population data'!$F$49</f>
        <v>1705937</v>
      </c>
      <c r="AN163">
        <f>'Population data'!$F$53</f>
        <v>1719580</v>
      </c>
      <c r="AO163">
        <f>'Population data'!$F$57</f>
        <v>1735654</v>
      </c>
      <c r="AP163">
        <f>'Population data'!$F$61</f>
        <v>1755715</v>
      </c>
      <c r="AQ163">
        <f>'Population data'!$F$65</f>
        <v>1778928</v>
      </c>
      <c r="AR163">
        <f>'Population data'!$F$69</f>
        <v>1794514</v>
      </c>
      <c r="AS163">
        <f>'Population data'!$F$73</f>
        <v>1807839</v>
      </c>
      <c r="AT163">
        <f>'Population data'!$F$77</f>
        <v>1840187</v>
      </c>
      <c r="AU163">
        <f>'Population data'!$F$81</f>
        <v>1870937</v>
      </c>
      <c r="AV163">
        <f>'Population data'!$F$85</f>
        <v>1891227</v>
      </c>
      <c r="AW163" s="31">
        <f t="shared" si="41"/>
        <v>-332.77609649723797</v>
      </c>
      <c r="AX163" s="31">
        <f t="shared" si="42"/>
        <v>-375.44049527074441</v>
      </c>
      <c r="AY163" s="31">
        <f t="shared" si="43"/>
        <v>-390.70005764427083</v>
      </c>
      <c r="AZ163" s="31">
        <f t="shared" si="44"/>
        <v>-418.12138063679885</v>
      </c>
      <c r="BA163" s="31">
        <f t="shared" si="45"/>
        <v>-506.92167121435909</v>
      </c>
      <c r="BB163" s="31">
        <f t="shared" si="46"/>
        <v>-475.72622388293922</v>
      </c>
      <c r="BC163" s="31">
        <f t="shared" si="47"/>
        <v>-404.29235973199093</v>
      </c>
      <c r="BD163" s="31">
        <f t="shared" si="48"/>
        <v>-455.32281476921509</v>
      </c>
      <c r="BE163" s="31">
        <f t="shared" si="49"/>
        <v>-469.00874400660939</v>
      </c>
      <c r="BF163" s="31">
        <f t="shared" si="50"/>
        <v>-548.25476206935184</v>
      </c>
      <c r="BG163" s="31">
        <f t="shared" si="51"/>
        <v>-608.3490293289201</v>
      </c>
      <c r="BH163" s="31">
        <f t="shared" si="52"/>
        <v>-662.39257369996665</v>
      </c>
      <c r="BI163" s="31">
        <f t="shared" si="53"/>
        <v>-657.13720792286495</v>
      </c>
      <c r="BJ163" s="31">
        <f t="shared" si="54"/>
        <v>-380.26012096881061</v>
      </c>
      <c r="BK163" s="31">
        <f t="shared" si="55"/>
        <v>-375.91522542098232</v>
      </c>
      <c r="BL163" s="31">
        <f t="shared" si="56"/>
        <v>-505.92266803378214</v>
      </c>
      <c r="BM163" s="31">
        <f t="shared" si="57"/>
        <v>-317.63474678938144</v>
      </c>
      <c r="BN163" s="31">
        <f t="shared" si="58"/>
        <v>-182.53837869412044</v>
      </c>
      <c r="BO163" s="31">
        <f t="shared" si="59"/>
        <v>-97.816145859089318</v>
      </c>
      <c r="BP163" s="31">
        <f t="shared" si="60"/>
        <v>-176.38220848697739</v>
      </c>
      <c r="BQ163" s="31">
        <f t="shared" si="60"/>
        <v>-264.37862826619966</v>
      </c>
    </row>
    <row r="164" spans="1:69" x14ac:dyDescent="0.15">
      <c r="A164" s="5" t="s">
        <v>188</v>
      </c>
      <c r="B164" s="11" t="s">
        <v>191</v>
      </c>
      <c r="C164" s="16" t="s">
        <v>37</v>
      </c>
      <c r="D164" t="s">
        <v>30</v>
      </c>
      <c r="E164" s="5" t="s">
        <v>147</v>
      </c>
      <c r="F164" s="5" t="s">
        <v>152</v>
      </c>
      <c r="G164" s="22">
        <v>-190</v>
      </c>
      <c r="H164" s="22">
        <v>-260</v>
      </c>
      <c r="I164" s="22">
        <v>-230</v>
      </c>
      <c r="J164" s="22">
        <v>-340</v>
      </c>
      <c r="K164" s="22">
        <v>-420</v>
      </c>
      <c r="L164" s="22">
        <v>-490</v>
      </c>
      <c r="M164" s="22">
        <v>-450</v>
      </c>
      <c r="N164" s="22">
        <v>-430</v>
      </c>
      <c r="O164" s="22">
        <v>-550</v>
      </c>
      <c r="P164" s="22">
        <v>-540</v>
      </c>
      <c r="Q164" s="22">
        <v>-590</v>
      </c>
      <c r="R164" s="22">
        <v>-530</v>
      </c>
      <c r="S164" s="22">
        <v>-460</v>
      </c>
      <c r="T164" s="22">
        <v>-440</v>
      </c>
      <c r="U164" s="22">
        <v>-430</v>
      </c>
      <c r="V164" s="22">
        <v>-410</v>
      </c>
      <c r="W164" s="22">
        <v>-310</v>
      </c>
      <c r="X164" s="22">
        <v>-220</v>
      </c>
      <c r="Y164" s="22">
        <v>-160</v>
      </c>
      <c r="Z164" s="22">
        <v>-180</v>
      </c>
      <c r="AA164" s="22">
        <v>-230</v>
      </c>
      <c r="AB164">
        <f>'Population data'!$F$5</f>
        <v>1532562</v>
      </c>
      <c r="AC164">
        <f>'Population data'!$F$9</f>
        <v>1544852</v>
      </c>
      <c r="AD164">
        <f>'Population data'!$F$13</f>
        <v>1561300</v>
      </c>
      <c r="AE164">
        <f>'Population data'!$F$17</f>
        <v>1578489</v>
      </c>
      <c r="AF164">
        <f>'Population data'!$F$21</f>
        <v>1597880</v>
      </c>
      <c r="AG164">
        <f>'Population data'!$F$25</f>
        <v>1618578</v>
      </c>
      <c r="AH164">
        <f>'Population data'!$F$29</f>
        <v>1632482</v>
      </c>
      <c r="AI164">
        <f>'Population data'!$F$33</f>
        <v>1647183</v>
      </c>
      <c r="AJ164">
        <f>'Population data'!$F$37</f>
        <v>1663082</v>
      </c>
      <c r="AK164">
        <f>'Population data'!$F$41</f>
        <v>1678052</v>
      </c>
      <c r="AL164">
        <f>'Population data'!$F$45</f>
        <v>1693107</v>
      </c>
      <c r="AM164">
        <f>'Population data'!$F$49</f>
        <v>1705937</v>
      </c>
      <c r="AN164">
        <f>'Population data'!$F$53</f>
        <v>1719580</v>
      </c>
      <c r="AO164">
        <f>'Population data'!$F$57</f>
        <v>1735654</v>
      </c>
      <c r="AP164">
        <f>'Population data'!$F$61</f>
        <v>1755715</v>
      </c>
      <c r="AQ164">
        <f>'Population data'!$F$65</f>
        <v>1778928</v>
      </c>
      <c r="AR164">
        <f>'Population data'!$F$69</f>
        <v>1794514</v>
      </c>
      <c r="AS164">
        <f>'Population data'!$F$73</f>
        <v>1807839</v>
      </c>
      <c r="AT164">
        <f>'Population data'!$F$77</f>
        <v>1840187</v>
      </c>
      <c r="AU164">
        <f>'Population data'!$F$81</f>
        <v>1870937</v>
      </c>
      <c r="AV164">
        <f>'Population data'!$F$85</f>
        <v>1891227</v>
      </c>
      <c r="AW164" s="31">
        <f t="shared" si="41"/>
        <v>-123.97540849897099</v>
      </c>
      <c r="AX164" s="31">
        <f t="shared" si="42"/>
        <v>-168.30091167309232</v>
      </c>
      <c r="AY164" s="31">
        <f t="shared" si="43"/>
        <v>-147.3131364888234</v>
      </c>
      <c r="AZ164" s="31">
        <f t="shared" si="44"/>
        <v>-215.39586275229033</v>
      </c>
      <c r="BA164" s="31">
        <f t="shared" si="45"/>
        <v>-262.84827396300096</v>
      </c>
      <c r="BB164" s="31">
        <f t="shared" si="46"/>
        <v>-302.73486974368859</v>
      </c>
      <c r="BC164" s="31">
        <f t="shared" si="47"/>
        <v>-275.65388163544833</v>
      </c>
      <c r="BD164" s="31">
        <f t="shared" si="48"/>
        <v>-261.05174713434997</v>
      </c>
      <c r="BE164" s="31">
        <f t="shared" si="49"/>
        <v>-330.71129385081429</v>
      </c>
      <c r="BF164" s="31">
        <f t="shared" si="50"/>
        <v>-321.80170817114129</v>
      </c>
      <c r="BG164" s="31">
        <f t="shared" si="51"/>
        <v>-348.47177408161446</v>
      </c>
      <c r="BH164" s="31">
        <f t="shared" si="52"/>
        <v>-310.67970270883387</v>
      </c>
      <c r="BI164" s="31">
        <f t="shared" si="53"/>
        <v>-267.50718198629897</v>
      </c>
      <c r="BJ164" s="31">
        <f t="shared" si="54"/>
        <v>-253.50674731254037</v>
      </c>
      <c r="BK164" s="31">
        <f t="shared" si="55"/>
        <v>-244.91446504700366</v>
      </c>
      <c r="BL164" s="31">
        <f t="shared" si="56"/>
        <v>-230.47588210427855</v>
      </c>
      <c r="BM164" s="31">
        <f t="shared" si="57"/>
        <v>-172.74872193808463</v>
      </c>
      <c r="BN164" s="31">
        <f t="shared" si="58"/>
        <v>-121.69225246274695</v>
      </c>
      <c r="BO164" s="31">
        <f t="shared" si="59"/>
        <v>-86.947685208079392</v>
      </c>
      <c r="BP164" s="31">
        <f t="shared" si="60"/>
        <v>-96.208477356533109</v>
      </c>
      <c r="BQ164" s="31">
        <f t="shared" si="60"/>
        <v>-121.61416900245185</v>
      </c>
    </row>
    <row r="165" spans="1:69" x14ac:dyDescent="0.15">
      <c r="A165" s="5" t="s">
        <v>188</v>
      </c>
      <c r="B165" s="11" t="s">
        <v>191</v>
      </c>
      <c r="C165" s="16" t="s">
        <v>37</v>
      </c>
      <c r="D165" t="s">
        <v>31</v>
      </c>
      <c r="E165" s="5" t="s">
        <v>147</v>
      </c>
      <c r="F165" s="5" t="s">
        <v>31</v>
      </c>
      <c r="G165" s="22">
        <v>-60</v>
      </c>
      <c r="H165" s="22">
        <v>-40</v>
      </c>
      <c r="I165" s="22">
        <v>-90</v>
      </c>
      <c r="J165" s="22">
        <v>-160</v>
      </c>
      <c r="K165" s="22">
        <v>-200</v>
      </c>
      <c r="L165" s="22">
        <v>-370</v>
      </c>
      <c r="M165" s="22">
        <v>-420</v>
      </c>
      <c r="N165" s="22">
        <v>-550</v>
      </c>
      <c r="O165" s="22">
        <v>-770</v>
      </c>
      <c r="P165" s="22">
        <v>-1080</v>
      </c>
      <c r="Q165" s="22">
        <v>-1110</v>
      </c>
      <c r="R165" s="22">
        <v>-1070</v>
      </c>
      <c r="S165" s="22">
        <v>-890</v>
      </c>
      <c r="T165" s="22">
        <v>-630</v>
      </c>
      <c r="U165" s="22">
        <v>-620</v>
      </c>
      <c r="V165" s="22">
        <v>-510</v>
      </c>
      <c r="W165" s="22">
        <v>-230</v>
      </c>
      <c r="X165" s="22">
        <v>-120</v>
      </c>
      <c r="Y165" s="22">
        <v>-80</v>
      </c>
      <c r="Z165" s="22">
        <v>-290</v>
      </c>
      <c r="AA165" s="22">
        <v>-550</v>
      </c>
      <c r="AB165">
        <f>'Population data'!$F$5</f>
        <v>1532562</v>
      </c>
      <c r="AC165">
        <f>'Population data'!$F$9</f>
        <v>1544852</v>
      </c>
      <c r="AD165">
        <f>'Population data'!$F$13</f>
        <v>1561300</v>
      </c>
      <c r="AE165">
        <f>'Population data'!$F$17</f>
        <v>1578489</v>
      </c>
      <c r="AF165">
        <f>'Population data'!$F$21</f>
        <v>1597880</v>
      </c>
      <c r="AG165">
        <f>'Population data'!$F$25</f>
        <v>1618578</v>
      </c>
      <c r="AH165">
        <f>'Population data'!$F$29</f>
        <v>1632482</v>
      </c>
      <c r="AI165">
        <f>'Population data'!$F$33</f>
        <v>1647183</v>
      </c>
      <c r="AJ165">
        <f>'Population data'!$F$37</f>
        <v>1663082</v>
      </c>
      <c r="AK165">
        <f>'Population data'!$F$41</f>
        <v>1678052</v>
      </c>
      <c r="AL165">
        <f>'Population data'!$F$45</f>
        <v>1693107</v>
      </c>
      <c r="AM165">
        <f>'Population data'!$F$49</f>
        <v>1705937</v>
      </c>
      <c r="AN165">
        <f>'Population data'!$F$53</f>
        <v>1719580</v>
      </c>
      <c r="AO165">
        <f>'Population data'!$F$57</f>
        <v>1735654</v>
      </c>
      <c r="AP165">
        <f>'Population data'!$F$61</f>
        <v>1755715</v>
      </c>
      <c r="AQ165">
        <f>'Population data'!$F$65</f>
        <v>1778928</v>
      </c>
      <c r="AR165">
        <f>'Population data'!$F$69</f>
        <v>1794514</v>
      </c>
      <c r="AS165">
        <f>'Population data'!$F$73</f>
        <v>1807839</v>
      </c>
      <c r="AT165">
        <f>'Population data'!$F$77</f>
        <v>1840187</v>
      </c>
      <c r="AU165">
        <f>'Population data'!$F$81</f>
        <v>1870937</v>
      </c>
      <c r="AV165">
        <f>'Population data'!$F$85</f>
        <v>1891227</v>
      </c>
      <c r="AW165" s="31">
        <f t="shared" si="41"/>
        <v>-39.150128999675054</v>
      </c>
      <c r="AX165" s="31">
        <f t="shared" si="42"/>
        <v>-25.892447949706508</v>
      </c>
      <c r="AY165" s="31">
        <f t="shared" si="43"/>
        <v>-57.644270799974386</v>
      </c>
      <c r="AZ165" s="31">
        <f t="shared" si="44"/>
        <v>-101.36275894225426</v>
      </c>
      <c r="BA165" s="31">
        <f t="shared" si="45"/>
        <v>-125.16584474428619</v>
      </c>
      <c r="BB165" s="31">
        <f t="shared" si="46"/>
        <v>-228.59571796972403</v>
      </c>
      <c r="BC165" s="31">
        <f t="shared" si="47"/>
        <v>-257.27695619308514</v>
      </c>
      <c r="BD165" s="31">
        <f t="shared" si="48"/>
        <v>-333.90339749742441</v>
      </c>
      <c r="BE165" s="31">
        <f t="shared" si="49"/>
        <v>-462.99581139114002</v>
      </c>
      <c r="BF165" s="31">
        <f t="shared" si="50"/>
        <v>-643.60341634228257</v>
      </c>
      <c r="BG165" s="31">
        <f t="shared" si="51"/>
        <v>-655.59943937388482</v>
      </c>
      <c r="BH165" s="31">
        <f t="shared" si="52"/>
        <v>-627.22128660085332</v>
      </c>
      <c r="BI165" s="31">
        <f t="shared" si="53"/>
        <v>-517.56824340827416</v>
      </c>
      <c r="BJ165" s="31">
        <f t="shared" si="54"/>
        <v>-362.97557001568288</v>
      </c>
      <c r="BK165" s="31">
        <f t="shared" si="55"/>
        <v>-353.13248448637734</v>
      </c>
      <c r="BL165" s="31">
        <f t="shared" si="56"/>
        <v>-286.68951188580985</v>
      </c>
      <c r="BM165" s="31">
        <f t="shared" si="57"/>
        <v>-128.16840659922408</v>
      </c>
      <c r="BN165" s="31">
        <f t="shared" si="58"/>
        <v>-66.377592252407425</v>
      </c>
      <c r="BO165" s="31">
        <f t="shared" si="59"/>
        <v>-43.473842604039696</v>
      </c>
      <c r="BP165" s="31">
        <f t="shared" si="60"/>
        <v>-155.00254685219224</v>
      </c>
      <c r="BQ165" s="31">
        <f t="shared" si="60"/>
        <v>-290.8164910928196</v>
      </c>
    </row>
    <row r="166" spans="1:69" x14ac:dyDescent="0.15">
      <c r="A166" s="5" t="s">
        <v>188</v>
      </c>
      <c r="B166" s="11" t="s">
        <v>191</v>
      </c>
      <c r="C166" s="16" t="s">
        <v>37</v>
      </c>
      <c r="D166" t="s">
        <v>32</v>
      </c>
      <c r="E166" s="5" t="s">
        <v>147</v>
      </c>
      <c r="F166" s="5" t="s">
        <v>156</v>
      </c>
      <c r="G166" s="23">
        <v>-410</v>
      </c>
      <c r="H166" s="23">
        <v>-430</v>
      </c>
      <c r="I166" s="23">
        <v>-390</v>
      </c>
      <c r="J166" s="23">
        <v>-640</v>
      </c>
      <c r="K166" s="23">
        <v>-560</v>
      </c>
      <c r="L166" s="23">
        <v>-490</v>
      </c>
      <c r="M166" s="23">
        <v>-570</v>
      </c>
      <c r="N166" s="23">
        <v>-550</v>
      </c>
      <c r="O166" s="23">
        <v>-530</v>
      </c>
      <c r="P166" s="23">
        <v>-490</v>
      </c>
      <c r="Q166" s="23">
        <v>-460</v>
      </c>
      <c r="R166" s="23">
        <v>-530</v>
      </c>
      <c r="S166" s="23">
        <v>-560</v>
      </c>
      <c r="T166" s="23">
        <v>-640</v>
      </c>
      <c r="U166" s="23">
        <v>-880</v>
      </c>
      <c r="V166" s="23">
        <v>-610</v>
      </c>
      <c r="W166" s="23">
        <v>-750</v>
      </c>
      <c r="X166" s="23">
        <v>-970</v>
      </c>
      <c r="Y166" s="23">
        <v>-850</v>
      </c>
      <c r="Z166" s="23">
        <v>-850</v>
      </c>
      <c r="AA166" s="23">
        <v>-800</v>
      </c>
      <c r="AB166">
        <f>'Population data'!$F$5</f>
        <v>1532562</v>
      </c>
      <c r="AC166">
        <f>'Population data'!$F$9</f>
        <v>1544852</v>
      </c>
      <c r="AD166">
        <f>'Population data'!$F$13</f>
        <v>1561300</v>
      </c>
      <c r="AE166">
        <f>'Population data'!$F$17</f>
        <v>1578489</v>
      </c>
      <c r="AF166">
        <f>'Population data'!$F$21</f>
        <v>1597880</v>
      </c>
      <c r="AG166">
        <f>'Population data'!$F$25</f>
        <v>1618578</v>
      </c>
      <c r="AH166">
        <f>'Population data'!$F$29</f>
        <v>1632482</v>
      </c>
      <c r="AI166">
        <f>'Population data'!$F$33</f>
        <v>1647183</v>
      </c>
      <c r="AJ166">
        <f>'Population data'!$F$37</f>
        <v>1663082</v>
      </c>
      <c r="AK166">
        <f>'Population data'!$F$41</f>
        <v>1678052</v>
      </c>
      <c r="AL166">
        <f>'Population data'!$F$45</f>
        <v>1693107</v>
      </c>
      <c r="AM166">
        <f>'Population data'!$F$49</f>
        <v>1705937</v>
      </c>
      <c r="AN166">
        <f>'Population data'!$F$53</f>
        <v>1719580</v>
      </c>
      <c r="AO166">
        <f>'Population data'!$F$57</f>
        <v>1735654</v>
      </c>
      <c r="AP166">
        <f>'Population data'!$F$61</f>
        <v>1755715</v>
      </c>
      <c r="AQ166">
        <f>'Population data'!$F$65</f>
        <v>1778928</v>
      </c>
      <c r="AR166">
        <f>'Population data'!$F$69</f>
        <v>1794514</v>
      </c>
      <c r="AS166">
        <f>'Population data'!$F$73</f>
        <v>1807839</v>
      </c>
      <c r="AT166">
        <f>'Population data'!$F$77</f>
        <v>1840187</v>
      </c>
      <c r="AU166">
        <f>'Population data'!$F$81</f>
        <v>1870937</v>
      </c>
      <c r="AV166">
        <f>'Population data'!$F$85</f>
        <v>1891227</v>
      </c>
      <c r="AW166" s="31">
        <f t="shared" si="41"/>
        <v>-267.52588149777949</v>
      </c>
      <c r="AX166" s="31">
        <f t="shared" si="42"/>
        <v>-278.34381545934497</v>
      </c>
      <c r="AY166" s="31">
        <f t="shared" si="43"/>
        <v>-249.79184013322228</v>
      </c>
      <c r="AZ166" s="31">
        <f t="shared" si="44"/>
        <v>-405.45103576901704</v>
      </c>
      <c r="BA166" s="31">
        <f t="shared" si="45"/>
        <v>-350.4643652840013</v>
      </c>
      <c r="BB166" s="31">
        <f t="shared" si="46"/>
        <v>-302.73486974368859</v>
      </c>
      <c r="BC166" s="31">
        <f t="shared" si="47"/>
        <v>-349.16158340490125</v>
      </c>
      <c r="BD166" s="31">
        <f t="shared" si="48"/>
        <v>-333.90339749742441</v>
      </c>
      <c r="BE166" s="31">
        <f t="shared" si="49"/>
        <v>-318.68542861987561</v>
      </c>
      <c r="BF166" s="31">
        <f t="shared" si="50"/>
        <v>-292.00525371085041</v>
      </c>
      <c r="BG166" s="31">
        <f t="shared" si="51"/>
        <v>-271.68985775854685</v>
      </c>
      <c r="BH166" s="31">
        <f t="shared" si="52"/>
        <v>-310.67970270883387</v>
      </c>
      <c r="BI166" s="31">
        <f t="shared" si="53"/>
        <v>-325.66091720071176</v>
      </c>
      <c r="BJ166" s="31">
        <f t="shared" si="54"/>
        <v>-368.73708700005875</v>
      </c>
      <c r="BK166" s="31">
        <f t="shared" si="55"/>
        <v>-501.22030056130978</v>
      </c>
      <c r="BL166" s="31">
        <f t="shared" si="56"/>
        <v>-342.90314166734123</v>
      </c>
      <c r="BM166" s="31">
        <f t="shared" si="57"/>
        <v>-417.94045630181768</v>
      </c>
      <c r="BN166" s="31">
        <f t="shared" si="58"/>
        <v>-536.55220404029342</v>
      </c>
      <c r="BO166" s="31">
        <f t="shared" si="59"/>
        <v>-461.90957766792178</v>
      </c>
      <c r="BP166" s="31">
        <f t="shared" si="60"/>
        <v>-454.31780973918416</v>
      </c>
      <c r="BQ166" s="31">
        <f t="shared" si="60"/>
        <v>-423.00580522591946</v>
      </c>
    </row>
    <row r="167" spans="1:69" x14ac:dyDescent="0.15">
      <c r="A167" s="5" t="s">
        <v>188</v>
      </c>
      <c r="B167" s="11" t="s">
        <v>191</v>
      </c>
      <c r="C167" s="16" t="s">
        <v>37</v>
      </c>
      <c r="D167" t="s">
        <v>33</v>
      </c>
      <c r="E167" s="5" t="s">
        <v>147</v>
      </c>
      <c r="F167" s="5" t="s">
        <v>154</v>
      </c>
      <c r="G167" s="22">
        <v>-490</v>
      </c>
      <c r="H167" s="22">
        <v>-540</v>
      </c>
      <c r="I167" s="22">
        <v>-550</v>
      </c>
      <c r="J167" s="22">
        <v>-580</v>
      </c>
      <c r="K167" s="22">
        <v>-750</v>
      </c>
      <c r="L167" s="22">
        <v>-740</v>
      </c>
      <c r="M167" s="22">
        <v>-860</v>
      </c>
      <c r="N167" s="22">
        <v>-800</v>
      </c>
      <c r="O167" s="22">
        <v>-920</v>
      </c>
      <c r="P167" s="22">
        <v>-970</v>
      </c>
      <c r="Q167" s="22">
        <v>-840</v>
      </c>
      <c r="R167" s="22">
        <v>-980</v>
      </c>
      <c r="S167" s="22">
        <v>-980</v>
      </c>
      <c r="T167" s="22">
        <v>-1220</v>
      </c>
      <c r="U167" s="22">
        <v>-1190</v>
      </c>
      <c r="V167" s="22">
        <v>-1550</v>
      </c>
      <c r="W167" s="22">
        <v>-2030</v>
      </c>
      <c r="X167" s="22">
        <v>-1640</v>
      </c>
      <c r="Y167" s="22">
        <v>-1550</v>
      </c>
      <c r="Z167" s="22">
        <v>-1830</v>
      </c>
      <c r="AA167" s="22">
        <v>-2050</v>
      </c>
      <c r="AB167">
        <f>'Population data'!$F$5</f>
        <v>1532562</v>
      </c>
      <c r="AC167">
        <f>'Population data'!$F$9</f>
        <v>1544852</v>
      </c>
      <c r="AD167">
        <f>'Population data'!$F$13</f>
        <v>1561300</v>
      </c>
      <c r="AE167">
        <f>'Population data'!$F$17</f>
        <v>1578489</v>
      </c>
      <c r="AF167">
        <f>'Population data'!$F$21</f>
        <v>1597880</v>
      </c>
      <c r="AG167">
        <f>'Population data'!$F$25</f>
        <v>1618578</v>
      </c>
      <c r="AH167">
        <f>'Population data'!$F$29</f>
        <v>1632482</v>
      </c>
      <c r="AI167">
        <f>'Population data'!$F$33</f>
        <v>1647183</v>
      </c>
      <c r="AJ167">
        <f>'Population data'!$F$37</f>
        <v>1663082</v>
      </c>
      <c r="AK167">
        <f>'Population data'!$F$41</f>
        <v>1678052</v>
      </c>
      <c r="AL167">
        <f>'Population data'!$F$45</f>
        <v>1693107</v>
      </c>
      <c r="AM167">
        <f>'Population data'!$F$49</f>
        <v>1705937</v>
      </c>
      <c r="AN167">
        <f>'Population data'!$F$53</f>
        <v>1719580</v>
      </c>
      <c r="AO167">
        <f>'Population data'!$F$57</f>
        <v>1735654</v>
      </c>
      <c r="AP167">
        <f>'Population data'!$F$61</f>
        <v>1755715</v>
      </c>
      <c r="AQ167">
        <f>'Population data'!$F$65</f>
        <v>1778928</v>
      </c>
      <c r="AR167">
        <f>'Population data'!$F$69</f>
        <v>1794514</v>
      </c>
      <c r="AS167">
        <f>'Population data'!$F$73</f>
        <v>1807839</v>
      </c>
      <c r="AT167">
        <f>'Population data'!$F$77</f>
        <v>1840187</v>
      </c>
      <c r="AU167">
        <f>'Population data'!$F$81</f>
        <v>1870937</v>
      </c>
      <c r="AV167">
        <f>'Population data'!$F$85</f>
        <v>1891227</v>
      </c>
      <c r="AW167" s="31">
        <f t="shared" si="41"/>
        <v>-319.72605349734624</v>
      </c>
      <c r="AX167" s="31">
        <f t="shared" si="42"/>
        <v>-349.54804732103787</v>
      </c>
      <c r="AY167" s="31">
        <f t="shared" si="43"/>
        <v>-352.27054377762119</v>
      </c>
      <c r="AZ167" s="31">
        <f t="shared" si="44"/>
        <v>-367.44000116567173</v>
      </c>
      <c r="BA167" s="31">
        <f t="shared" si="45"/>
        <v>-469.3719177910732</v>
      </c>
      <c r="BB167" s="31">
        <f t="shared" si="46"/>
        <v>-457.19143593944807</v>
      </c>
      <c r="BC167" s="31">
        <f t="shared" si="47"/>
        <v>-526.80519601441233</v>
      </c>
      <c r="BD167" s="31">
        <f t="shared" si="48"/>
        <v>-485.67766908716277</v>
      </c>
      <c r="BE167" s="31">
        <f t="shared" si="49"/>
        <v>-553.1898006231803</v>
      </c>
      <c r="BF167" s="31">
        <f t="shared" si="50"/>
        <v>-578.05121652964272</v>
      </c>
      <c r="BG167" s="31">
        <f t="shared" si="51"/>
        <v>-496.12930547212903</v>
      </c>
      <c r="BH167" s="31">
        <f t="shared" si="52"/>
        <v>-574.46435595218338</v>
      </c>
      <c r="BI167" s="31">
        <f t="shared" si="53"/>
        <v>-569.90660510124565</v>
      </c>
      <c r="BJ167" s="31">
        <f t="shared" si="54"/>
        <v>-702.90507209386203</v>
      </c>
      <c r="BK167" s="31">
        <f t="shared" si="55"/>
        <v>-677.78654280449848</v>
      </c>
      <c r="BL167" s="31">
        <f t="shared" si="56"/>
        <v>-871.31126161373595</v>
      </c>
      <c r="BM167" s="31">
        <f t="shared" si="57"/>
        <v>-1131.2255017235866</v>
      </c>
      <c r="BN167" s="31">
        <f t="shared" si="58"/>
        <v>-907.16042744956826</v>
      </c>
      <c r="BO167" s="31">
        <f t="shared" si="59"/>
        <v>-842.3057004532692</v>
      </c>
      <c r="BP167" s="31">
        <f t="shared" si="60"/>
        <v>-978.11951979141998</v>
      </c>
      <c r="BQ167" s="31">
        <f t="shared" si="60"/>
        <v>-1083.9523758914188</v>
      </c>
    </row>
    <row r="168" spans="1:69" x14ac:dyDescent="0.15">
      <c r="A168" s="5" t="s">
        <v>188</v>
      </c>
      <c r="B168" s="11" t="s">
        <v>191</v>
      </c>
      <c r="C168" s="4" t="s">
        <v>34</v>
      </c>
      <c r="D168" s="4" t="s">
        <v>150</v>
      </c>
      <c r="E168" s="4" t="s">
        <v>150</v>
      </c>
      <c r="F168" s="5" t="s">
        <v>150</v>
      </c>
      <c r="G168" s="22">
        <v>-2220</v>
      </c>
      <c r="H168" s="22">
        <v>-2710</v>
      </c>
      <c r="I168" s="22">
        <v>-2830</v>
      </c>
      <c r="J168" s="22">
        <v>-3430</v>
      </c>
      <c r="K168" s="22">
        <v>-3810</v>
      </c>
      <c r="L168" s="22">
        <v>-4600</v>
      </c>
      <c r="M168" s="22">
        <v>-5290</v>
      </c>
      <c r="N168" s="22">
        <v>-5310</v>
      </c>
      <c r="O168" s="22">
        <v>-5700</v>
      </c>
      <c r="P168" s="22">
        <v>-6100</v>
      </c>
      <c r="Q168" s="22">
        <v>-5990</v>
      </c>
      <c r="R168" s="22">
        <v>-6090</v>
      </c>
      <c r="S168" s="22">
        <v>-5930</v>
      </c>
      <c r="T168" s="22">
        <v>-5740</v>
      </c>
      <c r="U168" s="22">
        <v>-6040</v>
      </c>
      <c r="V168" s="22">
        <v>-8340</v>
      </c>
      <c r="W168" s="22">
        <v>-5920</v>
      </c>
      <c r="X168" s="22">
        <v>-4330</v>
      </c>
      <c r="Y168" s="22">
        <v>-3480</v>
      </c>
      <c r="Z168" s="22">
        <v>-4580</v>
      </c>
      <c r="AA168" s="22">
        <v>-5600</v>
      </c>
      <c r="AB168">
        <f>'Population data'!$F$5</f>
        <v>1532562</v>
      </c>
      <c r="AC168">
        <f>'Population data'!$F$9</f>
        <v>1544852</v>
      </c>
      <c r="AD168">
        <f>'Population data'!$F$13</f>
        <v>1561300</v>
      </c>
      <c r="AE168">
        <f>'Population data'!$F$17</f>
        <v>1578489</v>
      </c>
      <c r="AF168">
        <f>'Population data'!$F$21</f>
        <v>1597880</v>
      </c>
      <c r="AG168">
        <f>'Population data'!$F$25</f>
        <v>1618578</v>
      </c>
      <c r="AH168">
        <f>'Population data'!$F$29</f>
        <v>1632482</v>
      </c>
      <c r="AI168">
        <f>'Population data'!$F$33</f>
        <v>1647183</v>
      </c>
      <c r="AJ168">
        <f>'Population data'!$F$37</f>
        <v>1663082</v>
      </c>
      <c r="AK168">
        <f>'Population data'!$F$41</f>
        <v>1678052</v>
      </c>
      <c r="AL168">
        <f>'Population data'!$F$45</f>
        <v>1693107</v>
      </c>
      <c r="AM168">
        <f>'Population data'!$F$49</f>
        <v>1705937</v>
      </c>
      <c r="AN168">
        <f>'Population data'!$F$53</f>
        <v>1719580</v>
      </c>
      <c r="AO168">
        <f>'Population data'!$F$57</f>
        <v>1735654</v>
      </c>
      <c r="AP168">
        <f>'Population data'!$F$61</f>
        <v>1755715</v>
      </c>
      <c r="AQ168">
        <f>'Population data'!$F$65</f>
        <v>1778928</v>
      </c>
      <c r="AR168">
        <f>'Population data'!$F$69</f>
        <v>1794514</v>
      </c>
      <c r="AS168">
        <f>'Population data'!$F$73</f>
        <v>1807839</v>
      </c>
      <c r="AT168">
        <f>'Population data'!$F$77</f>
        <v>1840187</v>
      </c>
      <c r="AU168">
        <f>'Population data'!$F$81</f>
        <v>1870937</v>
      </c>
      <c r="AV168">
        <f>'Population data'!$F$85</f>
        <v>1891227</v>
      </c>
      <c r="AW168" s="31">
        <f t="shared" si="41"/>
        <v>-1448.554772987977</v>
      </c>
      <c r="AX168" s="31">
        <f t="shared" si="42"/>
        <v>-1754.2133485926161</v>
      </c>
      <c r="AY168" s="31">
        <f t="shared" si="43"/>
        <v>-1812.5920707103055</v>
      </c>
      <c r="AZ168" s="31">
        <f t="shared" si="44"/>
        <v>-2172.9641448245757</v>
      </c>
      <c r="BA168" s="31">
        <f t="shared" si="45"/>
        <v>-2384.4093423786517</v>
      </c>
      <c r="BB168" s="31">
        <f t="shared" si="46"/>
        <v>-2842.0008180019745</v>
      </c>
      <c r="BC168" s="31">
        <f t="shared" si="47"/>
        <v>-3240.4645196700485</v>
      </c>
      <c r="BD168" s="31">
        <f t="shared" si="48"/>
        <v>-3223.6855285660431</v>
      </c>
      <c r="BE168" s="31">
        <f t="shared" si="49"/>
        <v>-3427.3715908175304</v>
      </c>
      <c r="BF168" s="31">
        <f t="shared" si="50"/>
        <v>-3635.1674441554851</v>
      </c>
      <c r="BG168" s="31">
        <f t="shared" si="51"/>
        <v>-3537.8744521167296</v>
      </c>
      <c r="BH168" s="31">
        <f t="shared" si="52"/>
        <v>-3569.8856405599972</v>
      </c>
      <c r="BI168" s="31">
        <f t="shared" si="53"/>
        <v>-3448.5164982146803</v>
      </c>
      <c r="BJ168" s="31">
        <f t="shared" si="54"/>
        <v>-3307.1107490317768</v>
      </c>
      <c r="BK168" s="31">
        <f t="shared" si="55"/>
        <v>-3440.1938811253535</v>
      </c>
      <c r="BL168" s="31">
        <f t="shared" si="56"/>
        <v>-4688.2167237797148</v>
      </c>
      <c r="BM168" s="31">
        <f t="shared" si="57"/>
        <v>-3298.9433350756808</v>
      </c>
      <c r="BN168" s="31">
        <f t="shared" si="58"/>
        <v>-2395.1247871077016</v>
      </c>
      <c r="BO168" s="31">
        <f t="shared" si="59"/>
        <v>-1891.1121532757268</v>
      </c>
      <c r="BP168" s="31">
        <f t="shared" si="60"/>
        <v>-2447.9712571828982</v>
      </c>
      <c r="BQ168" s="31">
        <f t="shared" si="60"/>
        <v>-2961.0406365814365</v>
      </c>
    </row>
    <row r="169" spans="1:69" x14ac:dyDescent="0.15">
      <c r="A169" s="5" t="s">
        <v>188</v>
      </c>
      <c r="B169" s="11" t="s">
        <v>191</v>
      </c>
      <c r="C169" s="5" t="s">
        <v>55</v>
      </c>
      <c r="D169" s="5" t="s">
        <v>55</v>
      </c>
      <c r="E169" s="5" t="s">
        <v>148</v>
      </c>
      <c r="F169" s="5" t="s">
        <v>148</v>
      </c>
      <c r="G169" s="22">
        <v>-340</v>
      </c>
      <c r="H169" s="22">
        <v>-340</v>
      </c>
      <c r="I169" s="22">
        <v>-330</v>
      </c>
      <c r="J169" s="22">
        <v>-380</v>
      </c>
      <c r="K169" s="22">
        <v>-340</v>
      </c>
      <c r="L169" s="22">
        <v>-360</v>
      </c>
      <c r="M169" s="22">
        <v>-340</v>
      </c>
      <c r="N169" s="22">
        <v>-350</v>
      </c>
      <c r="O169" s="22">
        <v>-410</v>
      </c>
      <c r="P169" s="22">
        <v>-510</v>
      </c>
      <c r="Q169" s="22">
        <v>-490</v>
      </c>
      <c r="R169" s="22">
        <v>-500</v>
      </c>
      <c r="S169" s="22">
        <v>-460</v>
      </c>
      <c r="T169" s="22">
        <v>-360</v>
      </c>
      <c r="U169" s="22">
        <v>-420</v>
      </c>
      <c r="V169" s="22">
        <v>-380</v>
      </c>
      <c r="W169" s="22">
        <v>-300</v>
      </c>
      <c r="X169" s="22">
        <v>-280</v>
      </c>
      <c r="Y169" s="22">
        <v>-300</v>
      </c>
      <c r="Z169" s="22">
        <v>-270</v>
      </c>
      <c r="AA169" s="22">
        <v>-250</v>
      </c>
      <c r="AB169">
        <f>'Population data'!$F$5</f>
        <v>1532562</v>
      </c>
      <c r="AC169">
        <f>'Population data'!$F$9</f>
        <v>1544852</v>
      </c>
      <c r="AD169">
        <f>'Population data'!$F$13</f>
        <v>1561300</v>
      </c>
      <c r="AE169">
        <f>'Population data'!$F$17</f>
        <v>1578489</v>
      </c>
      <c r="AF169">
        <f>'Population data'!$F$21</f>
        <v>1597880</v>
      </c>
      <c r="AG169">
        <f>'Population data'!$F$25</f>
        <v>1618578</v>
      </c>
      <c r="AH169">
        <f>'Population data'!$F$29</f>
        <v>1632482</v>
      </c>
      <c r="AI169">
        <f>'Population data'!$F$33</f>
        <v>1647183</v>
      </c>
      <c r="AJ169">
        <f>'Population data'!$F$37</f>
        <v>1663082</v>
      </c>
      <c r="AK169">
        <f>'Population data'!$F$41</f>
        <v>1678052</v>
      </c>
      <c r="AL169">
        <f>'Population data'!$F$45</f>
        <v>1693107</v>
      </c>
      <c r="AM169">
        <f>'Population data'!$F$49</f>
        <v>1705937</v>
      </c>
      <c r="AN169">
        <f>'Population data'!$F$53</f>
        <v>1719580</v>
      </c>
      <c r="AO169">
        <f>'Population data'!$F$57</f>
        <v>1735654</v>
      </c>
      <c r="AP169">
        <f>'Population data'!$F$61</f>
        <v>1755715</v>
      </c>
      <c r="AQ169">
        <f>'Population data'!$F$65</f>
        <v>1778928</v>
      </c>
      <c r="AR169">
        <f>'Population data'!$F$69</f>
        <v>1794514</v>
      </c>
      <c r="AS169">
        <f>'Population data'!$F$73</f>
        <v>1807839</v>
      </c>
      <c r="AT169">
        <f>'Population data'!$F$77</f>
        <v>1840187</v>
      </c>
      <c r="AU169">
        <f>'Population data'!$F$81</f>
        <v>1870937</v>
      </c>
      <c r="AV169">
        <f>'Population data'!$F$85</f>
        <v>1891227</v>
      </c>
      <c r="AW169" s="31">
        <f t="shared" si="41"/>
        <v>-221.85073099815864</v>
      </c>
      <c r="AX169" s="31">
        <f t="shared" si="42"/>
        <v>-220.08580757250533</v>
      </c>
      <c r="AY169" s="31">
        <f t="shared" si="43"/>
        <v>-211.36232626657272</v>
      </c>
      <c r="AZ169" s="31">
        <f t="shared" si="44"/>
        <v>-240.73655248785388</v>
      </c>
      <c r="BA169" s="31">
        <f t="shared" si="45"/>
        <v>-212.78193606528652</v>
      </c>
      <c r="BB169" s="31">
        <f t="shared" si="46"/>
        <v>-222.41745532189367</v>
      </c>
      <c r="BC169" s="31">
        <f t="shared" si="47"/>
        <v>-208.27182168011652</v>
      </c>
      <c r="BD169" s="31">
        <f t="shared" si="48"/>
        <v>-212.4839802256337</v>
      </c>
      <c r="BE169" s="31">
        <f t="shared" si="49"/>
        <v>-246.53023723424337</v>
      </c>
      <c r="BF169" s="31">
        <f t="shared" si="50"/>
        <v>-303.9238354949668</v>
      </c>
      <c r="BG169" s="31">
        <f t="shared" si="51"/>
        <v>-289.40876152540858</v>
      </c>
      <c r="BH169" s="31">
        <f t="shared" si="52"/>
        <v>-293.09405915927726</v>
      </c>
      <c r="BI169" s="31">
        <f t="shared" si="53"/>
        <v>-267.50718198629897</v>
      </c>
      <c r="BJ169" s="31">
        <f t="shared" si="54"/>
        <v>-207.41461143753307</v>
      </c>
      <c r="BK169" s="31">
        <f t="shared" si="55"/>
        <v>-239.2187798133524</v>
      </c>
      <c r="BL169" s="31">
        <f t="shared" si="56"/>
        <v>-213.61179316981912</v>
      </c>
      <c r="BM169" s="31">
        <f t="shared" si="57"/>
        <v>-167.17618252072705</v>
      </c>
      <c r="BN169" s="31">
        <f t="shared" si="58"/>
        <v>-154.88104858895068</v>
      </c>
      <c r="BO169" s="31">
        <f t="shared" si="59"/>
        <v>-163.02690976514884</v>
      </c>
      <c r="BP169" s="31">
        <f t="shared" si="60"/>
        <v>-144.31271603479968</v>
      </c>
      <c r="BQ169" s="31">
        <f t="shared" si="60"/>
        <v>-132.18931413309983</v>
      </c>
    </row>
    <row r="170" spans="1:69" x14ac:dyDescent="0.15">
      <c r="A170" s="5" t="s">
        <v>188</v>
      </c>
      <c r="B170" s="11" t="s">
        <v>191</v>
      </c>
      <c r="C170" s="5" t="s">
        <v>35</v>
      </c>
      <c r="D170" s="5" t="s">
        <v>35</v>
      </c>
      <c r="E170" s="5" t="s">
        <v>149</v>
      </c>
      <c r="F170" s="5" t="s">
        <v>157</v>
      </c>
      <c r="G170" s="22">
        <v>-4470</v>
      </c>
      <c r="H170" s="22">
        <v>-4310</v>
      </c>
      <c r="I170" s="22">
        <v>-4350</v>
      </c>
      <c r="J170" s="22">
        <v>-4570</v>
      </c>
      <c r="K170" s="22">
        <v>-3760</v>
      </c>
      <c r="L170" s="22">
        <v>-3760</v>
      </c>
      <c r="M170" s="22">
        <v>-3850</v>
      </c>
      <c r="N170" s="22">
        <v>-3730</v>
      </c>
      <c r="O170" s="22">
        <v>-3670</v>
      </c>
      <c r="P170" s="22">
        <v>-3950</v>
      </c>
      <c r="Q170" s="22">
        <v>-4450</v>
      </c>
      <c r="R170" s="22">
        <v>-4360</v>
      </c>
      <c r="S170" s="22">
        <v>-4160</v>
      </c>
      <c r="T170" s="22">
        <v>-4030</v>
      </c>
      <c r="U170" s="22">
        <v>-3780</v>
      </c>
      <c r="V170" s="22">
        <v>-2640</v>
      </c>
      <c r="W170" s="22">
        <v>-1750</v>
      </c>
      <c r="X170" s="22">
        <v>-3000</v>
      </c>
      <c r="Y170" s="22">
        <v>-4050</v>
      </c>
      <c r="Z170" s="22">
        <v>-3810</v>
      </c>
      <c r="AA170" s="22">
        <v>-3650</v>
      </c>
      <c r="AB170">
        <f>'Population data'!$F$5</f>
        <v>1532562</v>
      </c>
      <c r="AC170">
        <f>'Population data'!$F$9</f>
        <v>1544852</v>
      </c>
      <c r="AD170">
        <f>'Population data'!$F$13</f>
        <v>1561300</v>
      </c>
      <c r="AE170">
        <f>'Population data'!$F$17</f>
        <v>1578489</v>
      </c>
      <c r="AF170">
        <f>'Population data'!$F$21</f>
        <v>1597880</v>
      </c>
      <c r="AG170">
        <f>'Population data'!$F$25</f>
        <v>1618578</v>
      </c>
      <c r="AH170">
        <f>'Population data'!$F$29</f>
        <v>1632482</v>
      </c>
      <c r="AI170">
        <f>'Population data'!$F$33</f>
        <v>1647183</v>
      </c>
      <c r="AJ170">
        <f>'Population data'!$F$37</f>
        <v>1663082</v>
      </c>
      <c r="AK170">
        <f>'Population data'!$F$41</f>
        <v>1678052</v>
      </c>
      <c r="AL170">
        <f>'Population data'!$F$45</f>
        <v>1693107</v>
      </c>
      <c r="AM170">
        <f>'Population data'!$F$49</f>
        <v>1705937</v>
      </c>
      <c r="AN170">
        <f>'Population data'!$F$53</f>
        <v>1719580</v>
      </c>
      <c r="AO170">
        <f>'Population data'!$F$57</f>
        <v>1735654</v>
      </c>
      <c r="AP170">
        <f>'Population data'!$F$61</f>
        <v>1755715</v>
      </c>
      <c r="AQ170">
        <f>'Population data'!$F$65</f>
        <v>1778928</v>
      </c>
      <c r="AR170">
        <f>'Population data'!$F$69</f>
        <v>1794514</v>
      </c>
      <c r="AS170">
        <f>'Population data'!$F$73</f>
        <v>1807839</v>
      </c>
      <c r="AT170">
        <f>'Population data'!$F$77</f>
        <v>1840187</v>
      </c>
      <c r="AU170">
        <f>'Population data'!$F$81</f>
        <v>1870937</v>
      </c>
      <c r="AV170">
        <f>'Population data'!$F$85</f>
        <v>1891227</v>
      </c>
      <c r="AW170" s="31">
        <f t="shared" si="41"/>
        <v>-2916.6846104757915</v>
      </c>
      <c r="AX170" s="31">
        <f t="shared" si="42"/>
        <v>-2789.9112665808761</v>
      </c>
      <c r="AY170" s="31">
        <f t="shared" si="43"/>
        <v>-2786.1397553320949</v>
      </c>
      <c r="AZ170" s="31">
        <f t="shared" si="44"/>
        <v>-2895.1738022881373</v>
      </c>
      <c r="BA170" s="31">
        <f t="shared" si="45"/>
        <v>-2353.1178811925802</v>
      </c>
      <c r="BB170" s="31">
        <f t="shared" si="46"/>
        <v>-2323.0267555842224</v>
      </c>
      <c r="BC170" s="31">
        <f t="shared" si="47"/>
        <v>-2358.3720984366137</v>
      </c>
      <c r="BD170" s="31">
        <f t="shared" si="48"/>
        <v>-2264.4721321188963</v>
      </c>
      <c r="BE170" s="31">
        <f t="shared" si="49"/>
        <v>-2206.746269877252</v>
      </c>
      <c r="BF170" s="31">
        <f t="shared" si="50"/>
        <v>-2353.9199023629781</v>
      </c>
      <c r="BG170" s="31">
        <f t="shared" si="51"/>
        <v>-2628.30405875116</v>
      </c>
      <c r="BH170" s="31">
        <f t="shared" si="52"/>
        <v>-2555.7801958688979</v>
      </c>
      <c r="BI170" s="31">
        <f t="shared" si="53"/>
        <v>-2419.1953849195734</v>
      </c>
      <c r="BJ170" s="31">
        <f t="shared" si="54"/>
        <v>-2321.8913447034947</v>
      </c>
      <c r="BK170" s="31">
        <f t="shared" si="55"/>
        <v>-2152.9690183201715</v>
      </c>
      <c r="BL170" s="31">
        <f t="shared" si="56"/>
        <v>-1484.0398262324277</v>
      </c>
      <c r="BM170" s="31">
        <f t="shared" si="57"/>
        <v>-975.1943980375745</v>
      </c>
      <c r="BN170" s="31">
        <f t="shared" si="58"/>
        <v>-1659.439806310186</v>
      </c>
      <c r="BO170" s="31">
        <f t="shared" si="59"/>
        <v>-2200.8632818295096</v>
      </c>
      <c r="BP170" s="31">
        <f t="shared" si="60"/>
        <v>-2036.4127707132845</v>
      </c>
      <c r="BQ170" s="31">
        <f t="shared" si="60"/>
        <v>-1929.9639863432576</v>
      </c>
    </row>
    <row r="171" spans="1:69" x14ac:dyDescent="0.15">
      <c r="A171" s="5" t="s">
        <v>188</v>
      </c>
      <c r="B171" s="11" t="s">
        <v>191</v>
      </c>
      <c r="C171" s="4" t="s">
        <v>54</v>
      </c>
      <c r="D171" s="4" t="s">
        <v>83</v>
      </c>
      <c r="E171" s="4" t="s">
        <v>83</v>
      </c>
      <c r="F171" s="4" t="s">
        <v>83</v>
      </c>
      <c r="G171" s="22">
        <v>-8070</v>
      </c>
      <c r="H171" s="22">
        <v>-8690</v>
      </c>
      <c r="I171" s="22">
        <v>-8860</v>
      </c>
      <c r="J171" s="22">
        <v>-9830</v>
      </c>
      <c r="K171" s="22">
        <v>-9250</v>
      </c>
      <c r="L171" s="22">
        <v>-10280</v>
      </c>
      <c r="M171" s="22">
        <v>-10990</v>
      </c>
      <c r="N171" s="22">
        <v>-10630</v>
      </c>
      <c r="O171" s="22">
        <v>-10900</v>
      </c>
      <c r="P171" s="22">
        <v>-11980</v>
      </c>
      <c r="Q171" s="22">
        <v>-12130</v>
      </c>
      <c r="R171" s="22">
        <v>-12120</v>
      </c>
      <c r="S171" s="22">
        <v>-11640</v>
      </c>
      <c r="T171" s="22">
        <v>-11380</v>
      </c>
      <c r="U171" s="22">
        <v>-11510</v>
      </c>
      <c r="V171" s="22">
        <v>-12810</v>
      </c>
      <c r="W171" s="22">
        <v>-8840</v>
      </c>
      <c r="X171" s="22">
        <v>-8570</v>
      </c>
      <c r="Y171" s="22">
        <v>-8780</v>
      </c>
      <c r="Z171" s="22">
        <v>-9680</v>
      </c>
      <c r="AA171" s="22">
        <v>-10380</v>
      </c>
      <c r="AB171">
        <f>'Population data'!$F$5</f>
        <v>1532562</v>
      </c>
      <c r="AC171">
        <f>'Population data'!$F$9</f>
        <v>1544852</v>
      </c>
      <c r="AD171">
        <f>'Population data'!$F$13</f>
        <v>1561300</v>
      </c>
      <c r="AE171">
        <f>'Population data'!$F$17</f>
        <v>1578489</v>
      </c>
      <c r="AF171">
        <f>'Population data'!$F$21</f>
        <v>1597880</v>
      </c>
      <c r="AG171">
        <f>'Population data'!$F$25</f>
        <v>1618578</v>
      </c>
      <c r="AH171">
        <f>'Population data'!$F$29</f>
        <v>1632482</v>
      </c>
      <c r="AI171">
        <f>'Population data'!$F$33</f>
        <v>1647183</v>
      </c>
      <c r="AJ171">
        <f>'Population data'!$F$37</f>
        <v>1663082</v>
      </c>
      <c r="AK171">
        <f>'Population data'!$F$41</f>
        <v>1678052</v>
      </c>
      <c r="AL171">
        <f>'Population data'!$F$45</f>
        <v>1693107</v>
      </c>
      <c r="AM171">
        <f>'Population data'!$F$49</f>
        <v>1705937</v>
      </c>
      <c r="AN171">
        <f>'Population data'!$F$53</f>
        <v>1719580</v>
      </c>
      <c r="AO171">
        <f>'Population data'!$F$57</f>
        <v>1735654</v>
      </c>
      <c r="AP171">
        <f>'Population data'!$F$61</f>
        <v>1755715</v>
      </c>
      <c r="AQ171">
        <f>'Population data'!$F$65</f>
        <v>1778928</v>
      </c>
      <c r="AR171">
        <f>'Population data'!$F$69</f>
        <v>1794514</v>
      </c>
      <c r="AS171">
        <f>'Population data'!$F$73</f>
        <v>1807839</v>
      </c>
      <c r="AT171">
        <f>'Population data'!$F$77</f>
        <v>1840187</v>
      </c>
      <c r="AU171">
        <f>'Population data'!$F$81</f>
        <v>1870937</v>
      </c>
      <c r="AV171">
        <f>'Population data'!$F$85</f>
        <v>1891227</v>
      </c>
      <c r="AW171" s="31">
        <f t="shared" si="41"/>
        <v>-5265.6923504562947</v>
      </c>
      <c r="AX171" s="31">
        <f t="shared" si="42"/>
        <v>-5625.1343170737391</v>
      </c>
      <c r="AY171" s="31">
        <f t="shared" si="43"/>
        <v>-5674.7582143085892</v>
      </c>
      <c r="AZ171" s="31">
        <f t="shared" si="44"/>
        <v>-6227.4745025147467</v>
      </c>
      <c r="BA171" s="31">
        <f t="shared" si="45"/>
        <v>-5788.9203194232359</v>
      </c>
      <c r="BB171" s="31">
        <f t="shared" si="46"/>
        <v>-6351.2540019696298</v>
      </c>
      <c r="BC171" s="31">
        <f t="shared" si="47"/>
        <v>-6732.0803537190604</v>
      </c>
      <c r="BD171" s="31">
        <f t="shared" si="48"/>
        <v>-6453.4420279956757</v>
      </c>
      <c r="BE171" s="31">
        <f t="shared" si="49"/>
        <v>-6554.0965508615927</v>
      </c>
      <c r="BF171" s="31">
        <f t="shared" si="50"/>
        <v>-7139.23048868569</v>
      </c>
      <c r="BG171" s="31">
        <f t="shared" si="51"/>
        <v>-7164.3434230677685</v>
      </c>
      <c r="BH171" s="31">
        <f t="shared" si="52"/>
        <v>-7104.5999940208812</v>
      </c>
      <c r="BI171" s="31">
        <f t="shared" si="53"/>
        <v>-6769.0947789576521</v>
      </c>
      <c r="BJ171" s="31">
        <f t="shared" si="54"/>
        <v>-6556.6063282197947</v>
      </c>
      <c r="BK171" s="31">
        <f t="shared" si="55"/>
        <v>-6555.7337039325857</v>
      </c>
      <c r="BL171" s="31">
        <f t="shared" si="56"/>
        <v>-7200.9659750141655</v>
      </c>
      <c r="BM171" s="31">
        <f t="shared" si="57"/>
        <v>-4926.1248449440909</v>
      </c>
      <c r="BN171" s="31">
        <f t="shared" si="58"/>
        <v>-4740.4663800260978</v>
      </c>
      <c r="BO171" s="31">
        <f t="shared" si="59"/>
        <v>-4771.2542257933574</v>
      </c>
      <c r="BP171" s="31">
        <f t="shared" si="60"/>
        <v>-5173.878115618003</v>
      </c>
      <c r="BQ171" s="31">
        <f t="shared" si="60"/>
        <v>-5488.5003228063051</v>
      </c>
    </row>
    <row r="172" spans="1:69" x14ac:dyDescent="0.15">
      <c r="A172" s="5" t="s">
        <v>87</v>
      </c>
      <c r="B172" s="11" t="s">
        <v>190</v>
      </c>
      <c r="C172" s="16" t="s">
        <v>36</v>
      </c>
      <c r="D172" t="s">
        <v>24</v>
      </c>
      <c r="E172" s="5" t="s">
        <v>146</v>
      </c>
      <c r="F172" s="5" t="s">
        <v>24</v>
      </c>
      <c r="G172" s="22">
        <v>2710</v>
      </c>
      <c r="H172" s="22">
        <v>2890</v>
      </c>
      <c r="I172" s="22">
        <v>3150</v>
      </c>
      <c r="J172" s="22">
        <v>3330</v>
      </c>
      <c r="K172" s="22">
        <v>3560</v>
      </c>
      <c r="L172" s="22">
        <v>3800</v>
      </c>
      <c r="M172" s="22">
        <v>3940</v>
      </c>
      <c r="N172" s="22">
        <v>3870</v>
      </c>
      <c r="O172" s="22">
        <v>4270</v>
      </c>
      <c r="P172" s="22">
        <v>3950</v>
      </c>
      <c r="Q172" s="22">
        <v>3510</v>
      </c>
      <c r="R172" s="22">
        <v>3560</v>
      </c>
      <c r="S172" s="22">
        <v>3020</v>
      </c>
      <c r="T172" s="22">
        <v>2580</v>
      </c>
      <c r="U172" s="22">
        <v>2360</v>
      </c>
      <c r="V172" s="22">
        <v>2060</v>
      </c>
      <c r="W172" s="22">
        <v>1230</v>
      </c>
      <c r="X172" s="22">
        <v>2510</v>
      </c>
      <c r="Y172" s="22">
        <v>2220</v>
      </c>
      <c r="Z172" s="22">
        <v>2250</v>
      </c>
      <c r="AA172" s="22">
        <v>2310</v>
      </c>
      <c r="AB172">
        <f>'Population data'!$G$5</f>
        <v>1994241</v>
      </c>
      <c r="AC172">
        <f>'Population data'!$G$9</f>
        <v>2029936</v>
      </c>
      <c r="AD172">
        <f>'Population data'!$G$13</f>
        <v>2076867</v>
      </c>
      <c r="AE172">
        <f>'Population data'!$G$17</f>
        <v>2135006</v>
      </c>
      <c r="AF172">
        <f>'Population data'!$G$21</f>
        <v>2208928</v>
      </c>
      <c r="AG172">
        <f>'Population data'!$G$25</f>
        <v>2263747</v>
      </c>
      <c r="AH172">
        <f>'Population data'!$G$29</f>
        <v>2319063</v>
      </c>
      <c r="AI172">
        <f>'Population data'!$G$33</f>
        <v>2385947</v>
      </c>
      <c r="AJ172">
        <f>'Population data'!$G$37</f>
        <v>2457489</v>
      </c>
      <c r="AK172">
        <f>'Population data'!$G$41</f>
        <v>2502188</v>
      </c>
      <c r="AL172">
        <f>'Population data'!$G$45</f>
        <v>2528619</v>
      </c>
      <c r="AM172">
        <f>'Population data'!$G$49</f>
        <v>2547745</v>
      </c>
      <c r="AN172">
        <f>'Population data'!$G$53</f>
        <v>2569606</v>
      </c>
      <c r="AO172">
        <f>'Population data'!$G$57</f>
        <v>2599928</v>
      </c>
      <c r="AP172">
        <f>'Population data'!$G$61</f>
        <v>2636404</v>
      </c>
      <c r="AQ172">
        <f>'Population data'!$G$65</f>
        <v>2688799</v>
      </c>
      <c r="AR172">
        <f>'Population data'!$G$69</f>
        <v>2728187</v>
      </c>
      <c r="AS172">
        <f>'Population data'!$G$73</f>
        <v>2763240</v>
      </c>
      <c r="AT172">
        <f>'Population data'!$G$77</f>
        <v>2839523</v>
      </c>
      <c r="AU172">
        <f>'Population data'!$G$81</f>
        <v>2937647</v>
      </c>
      <c r="AV172">
        <f>'Population data'!$G$85</f>
        <v>3009838</v>
      </c>
      <c r="AW172" s="31">
        <f t="shared" si="41"/>
        <v>1358.9129899545742</v>
      </c>
      <c r="AX172" s="31">
        <f t="shared" si="42"/>
        <v>1423.6902050113897</v>
      </c>
      <c r="AY172" s="31">
        <f t="shared" si="43"/>
        <v>1516.7076177723466</v>
      </c>
      <c r="AZ172" s="31">
        <f t="shared" si="44"/>
        <v>1559.7145862821931</v>
      </c>
      <c r="BA172" s="31">
        <f t="shared" si="45"/>
        <v>1611.6414840139653</v>
      </c>
      <c r="BB172" s="31">
        <f t="shared" si="46"/>
        <v>1678.6328154162104</v>
      </c>
      <c r="BC172" s="31">
        <f t="shared" si="47"/>
        <v>1698.9620376850478</v>
      </c>
      <c r="BD172" s="31">
        <f t="shared" si="48"/>
        <v>1621.9974710251317</v>
      </c>
      <c r="BE172" s="31">
        <f t="shared" si="49"/>
        <v>1737.545925943107</v>
      </c>
      <c r="BF172" s="31">
        <f t="shared" si="50"/>
        <v>1578.6183931822868</v>
      </c>
      <c r="BG172" s="31">
        <f t="shared" si="51"/>
        <v>1388.1094779403304</v>
      </c>
      <c r="BH172" s="31">
        <f t="shared" si="52"/>
        <v>1397.3140954059375</v>
      </c>
      <c r="BI172" s="31">
        <f t="shared" si="53"/>
        <v>1175.2774549872627</v>
      </c>
      <c r="BJ172" s="31">
        <f t="shared" si="54"/>
        <v>992.33517235861916</v>
      </c>
      <c r="BK172" s="31">
        <f t="shared" si="55"/>
        <v>895.15870860459927</v>
      </c>
      <c r="BL172" s="31">
        <f t="shared" si="56"/>
        <v>766.14131439352661</v>
      </c>
      <c r="BM172" s="31">
        <f t="shared" si="57"/>
        <v>450.84886043368732</v>
      </c>
      <c r="BN172" s="31">
        <f t="shared" si="58"/>
        <v>908.35396129181686</v>
      </c>
      <c r="BO172" s="31">
        <f t="shared" si="59"/>
        <v>781.82145381460191</v>
      </c>
      <c r="BP172" s="31">
        <f t="shared" si="60"/>
        <v>765.91911826029468</v>
      </c>
      <c r="BQ172" s="31">
        <f t="shared" si="60"/>
        <v>767.48316686811722</v>
      </c>
    </row>
    <row r="173" spans="1:69" x14ac:dyDescent="0.15">
      <c r="A173" s="5" t="s">
        <v>87</v>
      </c>
      <c r="B173" s="11" t="s">
        <v>190</v>
      </c>
      <c r="C173" s="16" t="s">
        <v>36</v>
      </c>
      <c r="D173" t="s">
        <v>25</v>
      </c>
      <c r="E173" s="5" t="s">
        <v>146</v>
      </c>
      <c r="F173" s="5" t="s">
        <v>152</v>
      </c>
      <c r="G173" s="22">
        <v>6190</v>
      </c>
      <c r="H173" s="22">
        <v>7860</v>
      </c>
      <c r="I173" s="22">
        <v>8960</v>
      </c>
      <c r="J173" s="22">
        <v>9450</v>
      </c>
      <c r="K173" s="22">
        <v>8750</v>
      </c>
      <c r="L173" s="22">
        <v>7080</v>
      </c>
      <c r="M173" s="22">
        <v>5880</v>
      </c>
      <c r="N173" s="22">
        <v>9210</v>
      </c>
      <c r="O173" s="22">
        <v>9080</v>
      </c>
      <c r="P173" s="22">
        <v>8600</v>
      </c>
      <c r="Q173" s="22">
        <v>6540</v>
      </c>
      <c r="R173" s="22">
        <v>5540</v>
      </c>
      <c r="S173" s="22">
        <v>4540</v>
      </c>
      <c r="T173" s="22">
        <v>3390</v>
      </c>
      <c r="U173" s="22">
        <v>2560</v>
      </c>
      <c r="V173" s="22">
        <v>1800</v>
      </c>
      <c r="W173" s="22">
        <v>950</v>
      </c>
      <c r="X173" s="22">
        <v>2130</v>
      </c>
      <c r="Y173" s="22">
        <v>3970</v>
      </c>
      <c r="Z173" s="22">
        <v>5110</v>
      </c>
      <c r="AA173" s="22">
        <v>4980</v>
      </c>
      <c r="AB173">
        <f>'Population data'!$G$5</f>
        <v>1994241</v>
      </c>
      <c r="AC173">
        <f>'Population data'!$G$9</f>
        <v>2029936</v>
      </c>
      <c r="AD173">
        <f>'Population data'!$G$13</f>
        <v>2076867</v>
      </c>
      <c r="AE173">
        <f>'Population data'!$G$17</f>
        <v>2135006</v>
      </c>
      <c r="AF173">
        <f>'Population data'!$G$21</f>
        <v>2208928</v>
      </c>
      <c r="AG173">
        <f>'Population data'!$G$25</f>
        <v>2263747</v>
      </c>
      <c r="AH173">
        <f>'Population data'!$G$29</f>
        <v>2319063</v>
      </c>
      <c r="AI173">
        <f>'Population data'!$G$33</f>
        <v>2385947</v>
      </c>
      <c r="AJ173">
        <f>'Population data'!$G$37</f>
        <v>2457489</v>
      </c>
      <c r="AK173">
        <f>'Population data'!$G$41</f>
        <v>2502188</v>
      </c>
      <c r="AL173">
        <f>'Population data'!$G$45</f>
        <v>2528619</v>
      </c>
      <c r="AM173">
        <f>'Population data'!$G$49</f>
        <v>2547745</v>
      </c>
      <c r="AN173">
        <f>'Population data'!$G$53</f>
        <v>2569606</v>
      </c>
      <c r="AO173">
        <f>'Population data'!$G$57</f>
        <v>2599928</v>
      </c>
      <c r="AP173">
        <f>'Population data'!$G$61</f>
        <v>2636404</v>
      </c>
      <c r="AQ173">
        <f>'Population data'!$G$65</f>
        <v>2688799</v>
      </c>
      <c r="AR173">
        <f>'Population data'!$G$69</f>
        <v>2728187</v>
      </c>
      <c r="AS173">
        <f>'Population data'!$G$73</f>
        <v>2763240</v>
      </c>
      <c r="AT173">
        <f>'Population data'!$G$77</f>
        <v>2839523</v>
      </c>
      <c r="AU173">
        <f>'Population data'!$G$81</f>
        <v>2937647</v>
      </c>
      <c r="AV173">
        <f>'Population data'!$G$85</f>
        <v>3009838</v>
      </c>
      <c r="AW173" s="31">
        <f t="shared" si="41"/>
        <v>3103.9377888630311</v>
      </c>
      <c r="AX173" s="31">
        <f t="shared" si="42"/>
        <v>3872.0432565361666</v>
      </c>
      <c r="AY173" s="31">
        <f t="shared" si="43"/>
        <v>4314.190557219119</v>
      </c>
      <c r="AZ173" s="31">
        <f t="shared" si="44"/>
        <v>4426.2170691791971</v>
      </c>
      <c r="BA173" s="31">
        <f t="shared" si="45"/>
        <v>3961.1974677309536</v>
      </c>
      <c r="BB173" s="31">
        <f t="shared" si="46"/>
        <v>3127.5579824070446</v>
      </c>
      <c r="BC173" s="31">
        <f t="shared" si="47"/>
        <v>2535.5067973573809</v>
      </c>
      <c r="BD173" s="31">
        <f t="shared" si="48"/>
        <v>3860.1025085636857</v>
      </c>
      <c r="BE173" s="31">
        <f t="shared" si="49"/>
        <v>3694.8283390078245</v>
      </c>
      <c r="BF173" s="31">
        <f t="shared" si="50"/>
        <v>3436.9919446500421</v>
      </c>
      <c r="BG173" s="31">
        <f t="shared" si="51"/>
        <v>2586.3920187264275</v>
      </c>
      <c r="BH173" s="31">
        <f t="shared" si="52"/>
        <v>2174.4719349856441</v>
      </c>
      <c r="BI173" s="31">
        <f t="shared" si="53"/>
        <v>1766.8078296828385</v>
      </c>
      <c r="BJ173" s="31">
        <f t="shared" si="54"/>
        <v>1303.8822613549298</v>
      </c>
      <c r="BK173" s="31">
        <f t="shared" si="55"/>
        <v>971.01961611346371</v>
      </c>
      <c r="BL173" s="31">
        <f t="shared" si="56"/>
        <v>669.44386694579998</v>
      </c>
      <c r="BM173" s="31">
        <f t="shared" si="57"/>
        <v>348.21659952195358</v>
      </c>
      <c r="BN173" s="31">
        <f t="shared" si="58"/>
        <v>770.83423806835447</v>
      </c>
      <c r="BO173" s="31">
        <f t="shared" si="59"/>
        <v>1398.1221493891755</v>
      </c>
      <c r="BP173" s="31">
        <f t="shared" si="60"/>
        <v>1739.4874196933804</v>
      </c>
      <c r="BQ173" s="31">
        <f t="shared" si="60"/>
        <v>1654.5741000013954</v>
      </c>
    </row>
    <row r="174" spans="1:69" x14ac:dyDescent="0.15">
      <c r="A174" s="5" t="s">
        <v>87</v>
      </c>
      <c r="B174" s="11" t="s">
        <v>190</v>
      </c>
      <c r="C174" s="16" t="s">
        <v>36</v>
      </c>
      <c r="D174" t="s">
        <v>47</v>
      </c>
      <c r="E174" s="5" t="s">
        <v>146</v>
      </c>
      <c r="F174" s="5" t="s">
        <v>153</v>
      </c>
      <c r="G174" s="23">
        <v>1780</v>
      </c>
      <c r="H174" s="23">
        <v>1380</v>
      </c>
      <c r="I174" s="23">
        <v>1680</v>
      </c>
      <c r="J174" s="23">
        <v>1440</v>
      </c>
      <c r="K174" s="23">
        <v>1710</v>
      </c>
      <c r="L174" s="23">
        <v>1170</v>
      </c>
      <c r="M174" s="23">
        <v>810</v>
      </c>
      <c r="N174" s="23">
        <v>750</v>
      </c>
      <c r="O174" s="23">
        <v>520</v>
      </c>
      <c r="P174" s="23">
        <v>820</v>
      </c>
      <c r="Q174" s="23">
        <v>730</v>
      </c>
      <c r="R174" s="23">
        <v>880</v>
      </c>
      <c r="S174" s="23">
        <v>990</v>
      </c>
      <c r="T174" s="23">
        <v>660</v>
      </c>
      <c r="U174" s="23">
        <v>650</v>
      </c>
      <c r="V174" s="23">
        <v>540</v>
      </c>
      <c r="W174" s="23">
        <v>40</v>
      </c>
      <c r="X174" s="23">
        <v>350</v>
      </c>
      <c r="Y174" s="23">
        <v>850</v>
      </c>
      <c r="Z174" s="23">
        <v>880</v>
      </c>
      <c r="AA174" s="23">
        <v>690</v>
      </c>
      <c r="AB174">
        <f>'Population data'!$G$5</f>
        <v>1994241</v>
      </c>
      <c r="AC174">
        <f>'Population data'!$G$9</f>
        <v>2029936</v>
      </c>
      <c r="AD174">
        <f>'Population data'!$G$13</f>
        <v>2076867</v>
      </c>
      <c r="AE174">
        <f>'Population data'!$G$17</f>
        <v>2135006</v>
      </c>
      <c r="AF174">
        <f>'Population data'!$G$21</f>
        <v>2208928</v>
      </c>
      <c r="AG174">
        <f>'Population data'!$G$25</f>
        <v>2263747</v>
      </c>
      <c r="AH174">
        <f>'Population data'!$G$29</f>
        <v>2319063</v>
      </c>
      <c r="AI174">
        <f>'Population data'!$G$33</f>
        <v>2385947</v>
      </c>
      <c r="AJ174">
        <f>'Population data'!$G$37</f>
        <v>2457489</v>
      </c>
      <c r="AK174">
        <f>'Population data'!$G$41</f>
        <v>2502188</v>
      </c>
      <c r="AL174">
        <f>'Population data'!$G$45</f>
        <v>2528619</v>
      </c>
      <c r="AM174">
        <f>'Population data'!$G$49</f>
        <v>2547745</v>
      </c>
      <c r="AN174">
        <f>'Population data'!$G$53</f>
        <v>2569606</v>
      </c>
      <c r="AO174">
        <f>'Population data'!$G$57</f>
        <v>2599928</v>
      </c>
      <c r="AP174">
        <f>'Population data'!$G$61</f>
        <v>2636404</v>
      </c>
      <c r="AQ174">
        <f>'Population data'!$G$65</f>
        <v>2688799</v>
      </c>
      <c r="AR174">
        <f>'Population data'!$G$69</f>
        <v>2728187</v>
      </c>
      <c r="AS174">
        <f>'Population data'!$G$73</f>
        <v>2763240</v>
      </c>
      <c r="AT174">
        <f>'Population data'!$G$77</f>
        <v>2839523</v>
      </c>
      <c r="AU174">
        <f>'Population data'!$G$81</f>
        <v>2937647</v>
      </c>
      <c r="AV174">
        <f>'Population data'!$G$85</f>
        <v>3009838</v>
      </c>
      <c r="AW174" s="31">
        <f t="shared" si="41"/>
        <v>892.57015576352114</v>
      </c>
      <c r="AX174" s="31">
        <f t="shared" si="42"/>
        <v>679.82438855215139</v>
      </c>
      <c r="AY174" s="31">
        <f t="shared" si="43"/>
        <v>808.91072947858481</v>
      </c>
      <c r="AZ174" s="31">
        <f t="shared" si="44"/>
        <v>674.47117244635376</v>
      </c>
      <c r="BA174" s="31">
        <f t="shared" si="45"/>
        <v>774.131162265135</v>
      </c>
      <c r="BB174" s="31">
        <f t="shared" si="46"/>
        <v>516.84220895709632</v>
      </c>
      <c r="BC174" s="31">
        <f t="shared" si="47"/>
        <v>349.27899759514941</v>
      </c>
      <c r="BD174" s="31">
        <f t="shared" si="48"/>
        <v>314.34059515990924</v>
      </c>
      <c r="BE174" s="31">
        <f t="shared" si="49"/>
        <v>211.5980987096992</v>
      </c>
      <c r="BF174" s="31">
        <f t="shared" si="50"/>
        <v>327.71318542012034</v>
      </c>
      <c r="BG174" s="31">
        <f t="shared" si="51"/>
        <v>288.69513358872968</v>
      </c>
      <c r="BH174" s="31">
        <f t="shared" si="52"/>
        <v>345.40348425764745</v>
      </c>
      <c r="BI174" s="31">
        <f t="shared" si="53"/>
        <v>385.27307299251322</v>
      </c>
      <c r="BJ174" s="31">
        <f t="shared" si="54"/>
        <v>253.85318362662352</v>
      </c>
      <c r="BK174" s="31">
        <f t="shared" si="55"/>
        <v>246.5479494038091</v>
      </c>
      <c r="BL174" s="31">
        <f t="shared" si="56"/>
        <v>200.83316008374001</v>
      </c>
      <c r="BM174" s="31">
        <f t="shared" si="57"/>
        <v>14.6617515588191</v>
      </c>
      <c r="BN174" s="31">
        <f t="shared" si="58"/>
        <v>126.66290296897844</v>
      </c>
      <c r="BO174" s="31">
        <f t="shared" si="59"/>
        <v>299.34605213622149</v>
      </c>
      <c r="BP174" s="31">
        <f t="shared" si="60"/>
        <v>299.55947736402635</v>
      </c>
      <c r="BQ174" s="31">
        <f t="shared" si="60"/>
        <v>229.24821867489214</v>
      </c>
    </row>
    <row r="175" spans="1:69" x14ac:dyDescent="0.15">
      <c r="A175" s="5" t="s">
        <v>87</v>
      </c>
      <c r="B175" s="11" t="s">
        <v>190</v>
      </c>
      <c r="C175" s="16" t="s">
        <v>36</v>
      </c>
      <c r="D175" t="s">
        <v>26</v>
      </c>
      <c r="E175" s="5" t="s">
        <v>146</v>
      </c>
      <c r="F175" s="5" t="s">
        <v>154</v>
      </c>
      <c r="G175" s="22">
        <v>590</v>
      </c>
      <c r="H175" s="22">
        <v>600</v>
      </c>
      <c r="I175" s="22">
        <v>600</v>
      </c>
      <c r="J175" s="22">
        <v>640</v>
      </c>
      <c r="K175" s="22">
        <v>610</v>
      </c>
      <c r="L175" s="22">
        <v>580</v>
      </c>
      <c r="M175" s="22">
        <v>680</v>
      </c>
      <c r="N175" s="22">
        <v>670</v>
      </c>
      <c r="O175" s="22">
        <v>710</v>
      </c>
      <c r="P175" s="22">
        <v>710</v>
      </c>
      <c r="Q175" s="22">
        <v>750</v>
      </c>
      <c r="R175" s="22">
        <v>740</v>
      </c>
      <c r="S175" s="22">
        <v>760</v>
      </c>
      <c r="T175" s="22">
        <v>890</v>
      </c>
      <c r="U175" s="22">
        <v>1030</v>
      </c>
      <c r="V175" s="22">
        <v>1600</v>
      </c>
      <c r="W175" s="22">
        <v>690</v>
      </c>
      <c r="X175" s="22">
        <v>970</v>
      </c>
      <c r="Y175" s="22">
        <v>1120</v>
      </c>
      <c r="Z175" s="22">
        <v>980</v>
      </c>
      <c r="AA175" s="22">
        <v>830</v>
      </c>
      <c r="AB175">
        <f>'Population data'!$G$5</f>
        <v>1994241</v>
      </c>
      <c r="AC175">
        <f>'Population data'!$G$9</f>
        <v>2029936</v>
      </c>
      <c r="AD175">
        <f>'Population data'!$G$13</f>
        <v>2076867</v>
      </c>
      <c r="AE175">
        <f>'Population data'!$G$17</f>
        <v>2135006</v>
      </c>
      <c r="AF175">
        <f>'Population data'!$G$21</f>
        <v>2208928</v>
      </c>
      <c r="AG175">
        <f>'Population data'!$G$25</f>
        <v>2263747</v>
      </c>
      <c r="AH175">
        <f>'Population data'!$G$29</f>
        <v>2319063</v>
      </c>
      <c r="AI175">
        <f>'Population data'!$G$33</f>
        <v>2385947</v>
      </c>
      <c r="AJ175">
        <f>'Population data'!$G$37</f>
        <v>2457489</v>
      </c>
      <c r="AK175">
        <f>'Population data'!$G$41</f>
        <v>2502188</v>
      </c>
      <c r="AL175">
        <f>'Population data'!$G$45</f>
        <v>2528619</v>
      </c>
      <c r="AM175">
        <f>'Population data'!$G$49</f>
        <v>2547745</v>
      </c>
      <c r="AN175">
        <f>'Population data'!$G$53</f>
        <v>2569606</v>
      </c>
      <c r="AO175">
        <f>'Population data'!$G$57</f>
        <v>2599928</v>
      </c>
      <c r="AP175">
        <f>'Population data'!$G$61</f>
        <v>2636404</v>
      </c>
      <c r="AQ175">
        <f>'Population data'!$G$65</f>
        <v>2688799</v>
      </c>
      <c r="AR175">
        <f>'Population data'!$G$69</f>
        <v>2728187</v>
      </c>
      <c r="AS175">
        <f>'Population data'!$G$73</f>
        <v>2763240</v>
      </c>
      <c r="AT175">
        <f>'Population data'!$G$77</f>
        <v>2839523</v>
      </c>
      <c r="AU175">
        <f>'Population data'!$G$81</f>
        <v>2937647</v>
      </c>
      <c r="AV175">
        <f>'Population data'!$G$85</f>
        <v>3009838</v>
      </c>
      <c r="AW175" s="31">
        <f t="shared" si="41"/>
        <v>295.85190556206595</v>
      </c>
      <c r="AX175" s="31">
        <f t="shared" si="42"/>
        <v>295.57582110963102</v>
      </c>
      <c r="AY175" s="31">
        <f t="shared" si="43"/>
        <v>288.89668909949455</v>
      </c>
      <c r="AZ175" s="31">
        <f t="shared" si="44"/>
        <v>299.76496553171279</v>
      </c>
      <c r="BA175" s="31">
        <f t="shared" si="45"/>
        <v>276.15205203610077</v>
      </c>
      <c r="BB175" s="31">
        <f t="shared" si="46"/>
        <v>256.21237708984268</v>
      </c>
      <c r="BC175" s="31">
        <f t="shared" si="47"/>
        <v>293.22187452432297</v>
      </c>
      <c r="BD175" s="31">
        <f t="shared" si="48"/>
        <v>280.81093167618559</v>
      </c>
      <c r="BE175" s="31">
        <f t="shared" si="49"/>
        <v>288.91278862285856</v>
      </c>
      <c r="BF175" s="31">
        <f t="shared" si="50"/>
        <v>283.75166054668955</v>
      </c>
      <c r="BG175" s="31">
        <f t="shared" si="51"/>
        <v>296.60458930348938</v>
      </c>
      <c r="BH175" s="31">
        <f t="shared" si="52"/>
        <v>290.45292994393077</v>
      </c>
      <c r="BI175" s="31">
        <f t="shared" si="53"/>
        <v>295.76518734778796</v>
      </c>
      <c r="BJ175" s="31">
        <f t="shared" si="54"/>
        <v>342.31717186014379</v>
      </c>
      <c r="BK175" s="31">
        <f t="shared" si="55"/>
        <v>390.68367367065139</v>
      </c>
      <c r="BL175" s="31">
        <f t="shared" si="56"/>
        <v>595.06121506293334</v>
      </c>
      <c r="BM175" s="31">
        <f t="shared" si="57"/>
        <v>252.91521438962945</v>
      </c>
      <c r="BN175" s="31">
        <f t="shared" si="58"/>
        <v>351.03718822831166</v>
      </c>
      <c r="BO175" s="31">
        <f t="shared" si="59"/>
        <v>394.43244516772711</v>
      </c>
      <c r="BP175" s="31">
        <f t="shared" si="60"/>
        <v>333.60032706448391</v>
      </c>
      <c r="BQ175" s="31">
        <f t="shared" si="60"/>
        <v>275.76235000023257</v>
      </c>
    </row>
    <row r="176" spans="1:69" x14ac:dyDescent="0.15">
      <c r="A176" s="5" t="s">
        <v>87</v>
      </c>
      <c r="B176" s="11" t="s">
        <v>190</v>
      </c>
      <c r="C176" s="4" t="s">
        <v>27</v>
      </c>
      <c r="D176" s="4" t="s">
        <v>82</v>
      </c>
      <c r="E176" s="4" t="s">
        <v>150</v>
      </c>
      <c r="F176" s="4" t="s">
        <v>150</v>
      </c>
      <c r="G176" s="22">
        <v>11260</v>
      </c>
      <c r="H176" s="22">
        <v>12720</v>
      </c>
      <c r="I176" s="22">
        <v>14380</v>
      </c>
      <c r="J176" s="22">
        <v>14860</v>
      </c>
      <c r="K176" s="22">
        <v>14620</v>
      </c>
      <c r="L176" s="22">
        <v>12620</v>
      </c>
      <c r="M176" s="22">
        <v>11310</v>
      </c>
      <c r="N176" s="22">
        <v>14500</v>
      </c>
      <c r="O176" s="22">
        <v>14570</v>
      </c>
      <c r="P176" s="22">
        <v>14070</v>
      </c>
      <c r="Q176" s="22">
        <v>11520</v>
      </c>
      <c r="R176" s="22">
        <v>10720</v>
      </c>
      <c r="S176" s="22">
        <v>9310</v>
      </c>
      <c r="T176" s="22">
        <v>7520</v>
      </c>
      <c r="U176" s="22">
        <v>6590</v>
      </c>
      <c r="V176" s="22">
        <v>6000</v>
      </c>
      <c r="W176" s="22">
        <v>2910</v>
      </c>
      <c r="X176" s="22">
        <v>5950</v>
      </c>
      <c r="Y176" s="22">
        <v>8160</v>
      </c>
      <c r="Z176" s="22">
        <v>9220</v>
      </c>
      <c r="AA176" s="22">
        <v>8810</v>
      </c>
      <c r="AB176">
        <f>'Population data'!$G$5</f>
        <v>1994241</v>
      </c>
      <c r="AC176">
        <f>'Population data'!$G$9</f>
        <v>2029936</v>
      </c>
      <c r="AD176">
        <f>'Population data'!$G$13</f>
        <v>2076867</v>
      </c>
      <c r="AE176">
        <f>'Population data'!$G$17</f>
        <v>2135006</v>
      </c>
      <c r="AF176">
        <f>'Population data'!$G$21</f>
        <v>2208928</v>
      </c>
      <c r="AG176">
        <f>'Population data'!$G$25</f>
        <v>2263747</v>
      </c>
      <c r="AH176">
        <f>'Population data'!$G$29</f>
        <v>2319063</v>
      </c>
      <c r="AI176">
        <f>'Population data'!$G$33</f>
        <v>2385947</v>
      </c>
      <c r="AJ176">
        <f>'Population data'!$G$37</f>
        <v>2457489</v>
      </c>
      <c r="AK176">
        <f>'Population data'!$G$41</f>
        <v>2502188</v>
      </c>
      <c r="AL176">
        <f>'Population data'!$G$45</f>
        <v>2528619</v>
      </c>
      <c r="AM176">
        <f>'Population data'!$G$49</f>
        <v>2547745</v>
      </c>
      <c r="AN176">
        <f>'Population data'!$G$53</f>
        <v>2569606</v>
      </c>
      <c r="AO176">
        <f>'Population data'!$G$57</f>
        <v>2599928</v>
      </c>
      <c r="AP176">
        <f>'Population data'!$G$61</f>
        <v>2636404</v>
      </c>
      <c r="AQ176">
        <f>'Population data'!$G$65</f>
        <v>2688799</v>
      </c>
      <c r="AR176">
        <f>'Population data'!$G$69</f>
        <v>2728187</v>
      </c>
      <c r="AS176">
        <f>'Population data'!$G$73</f>
        <v>2763240</v>
      </c>
      <c r="AT176">
        <f>'Population data'!$G$77</f>
        <v>2839523</v>
      </c>
      <c r="AU176">
        <f>'Population data'!$G$81</f>
        <v>2937647</v>
      </c>
      <c r="AV176">
        <f>'Population data'!$G$85</f>
        <v>3009838</v>
      </c>
      <c r="AW176" s="31">
        <f t="shared" si="41"/>
        <v>5646.2584010658693</v>
      </c>
      <c r="AX176" s="31">
        <f t="shared" si="42"/>
        <v>6266.2074075241781</v>
      </c>
      <c r="AY176" s="31">
        <f t="shared" si="43"/>
        <v>6923.8906487512195</v>
      </c>
      <c r="AZ176" s="31">
        <f t="shared" si="44"/>
        <v>6960.1677934394565</v>
      </c>
      <c r="BA176" s="31">
        <f t="shared" si="45"/>
        <v>6618.5950832258904</v>
      </c>
      <c r="BB176" s="31">
        <f t="shared" si="46"/>
        <v>5574.8279290927831</v>
      </c>
      <c r="BC176" s="31">
        <f t="shared" si="47"/>
        <v>4876.9697071619012</v>
      </c>
      <c r="BD176" s="31">
        <f t="shared" si="48"/>
        <v>6077.2515064249119</v>
      </c>
      <c r="BE176" s="31">
        <f t="shared" si="49"/>
        <v>5928.8159580775337</v>
      </c>
      <c r="BF176" s="31">
        <f t="shared" si="50"/>
        <v>5623.0786815379179</v>
      </c>
      <c r="BG176" s="31">
        <f t="shared" si="51"/>
        <v>4555.8464917015963</v>
      </c>
      <c r="BH176" s="31">
        <f t="shared" si="52"/>
        <v>4207.6424445931598</v>
      </c>
      <c r="BI176" s="31">
        <f t="shared" si="53"/>
        <v>3623.1235450104023</v>
      </c>
      <c r="BJ176" s="31">
        <f t="shared" si="54"/>
        <v>2892.3877892003165</v>
      </c>
      <c r="BK176" s="31">
        <f t="shared" si="55"/>
        <v>2499.6169024170804</v>
      </c>
      <c r="BL176" s="31">
        <f t="shared" si="56"/>
        <v>2231.4795564859996</v>
      </c>
      <c r="BM176" s="31">
        <f t="shared" si="57"/>
        <v>1066.6424259040894</v>
      </c>
      <c r="BN176" s="31">
        <f t="shared" si="58"/>
        <v>2153.269350472634</v>
      </c>
      <c r="BO176" s="31">
        <f t="shared" si="59"/>
        <v>2873.7221005077263</v>
      </c>
      <c r="BP176" s="31">
        <f t="shared" si="60"/>
        <v>3138.5663423821852</v>
      </c>
      <c r="BQ176" s="31">
        <f t="shared" si="60"/>
        <v>2927.0678355446371</v>
      </c>
    </row>
    <row r="177" spans="1:69" x14ac:dyDescent="0.15">
      <c r="A177" s="5" t="s">
        <v>87</v>
      </c>
      <c r="B177" s="11" t="s">
        <v>190</v>
      </c>
      <c r="C177" s="16" t="s">
        <v>37</v>
      </c>
      <c r="D177" t="s">
        <v>155</v>
      </c>
      <c r="E177" s="5" t="s">
        <v>147</v>
      </c>
      <c r="F177" s="5" t="s">
        <v>155</v>
      </c>
      <c r="G177" s="23">
        <v>5710</v>
      </c>
      <c r="H177" s="23">
        <v>5670</v>
      </c>
      <c r="I177" s="23">
        <v>7290</v>
      </c>
      <c r="J177" s="23">
        <v>10290</v>
      </c>
      <c r="K177" s="23">
        <v>12610</v>
      </c>
      <c r="L177" s="23">
        <v>9370</v>
      </c>
      <c r="M177" s="23">
        <v>6780</v>
      </c>
      <c r="N177" s="23">
        <v>6470</v>
      </c>
      <c r="O177" s="23">
        <v>7360</v>
      </c>
      <c r="P177" s="23">
        <v>8970</v>
      </c>
      <c r="Q177" s="23">
        <v>9280</v>
      </c>
      <c r="R177" s="23">
        <v>10330</v>
      </c>
      <c r="S177" s="23">
        <v>10040</v>
      </c>
      <c r="T177" s="23">
        <v>8920</v>
      </c>
      <c r="U177" s="23">
        <v>10700</v>
      </c>
      <c r="V177" s="23">
        <v>8490</v>
      </c>
      <c r="W177" s="23">
        <v>80</v>
      </c>
      <c r="X177" s="23">
        <v>7540</v>
      </c>
      <c r="Y177" s="23">
        <v>30330</v>
      </c>
      <c r="Z177" s="23">
        <v>24820</v>
      </c>
      <c r="AA177" s="23">
        <v>15230</v>
      </c>
      <c r="AB177">
        <f>'Population data'!$G$5</f>
        <v>1994241</v>
      </c>
      <c r="AC177">
        <f>'Population data'!$G$9</f>
        <v>2029936</v>
      </c>
      <c r="AD177">
        <f>'Population data'!$G$13</f>
        <v>2076867</v>
      </c>
      <c r="AE177">
        <f>'Population data'!$G$17</f>
        <v>2135006</v>
      </c>
      <c r="AF177">
        <f>'Population data'!$G$21</f>
        <v>2208928</v>
      </c>
      <c r="AG177">
        <f>'Population data'!$G$25</f>
        <v>2263747</v>
      </c>
      <c r="AH177">
        <f>'Population data'!$G$29</f>
        <v>2319063</v>
      </c>
      <c r="AI177">
        <f>'Population data'!$G$33</f>
        <v>2385947</v>
      </c>
      <c r="AJ177">
        <f>'Population data'!$G$37</f>
        <v>2457489</v>
      </c>
      <c r="AK177">
        <f>'Population data'!$G$41</f>
        <v>2502188</v>
      </c>
      <c r="AL177">
        <f>'Population data'!$G$45</f>
        <v>2528619</v>
      </c>
      <c r="AM177">
        <f>'Population data'!$G$49</f>
        <v>2547745</v>
      </c>
      <c r="AN177">
        <f>'Population data'!$G$53</f>
        <v>2569606</v>
      </c>
      <c r="AO177">
        <f>'Population data'!$G$57</f>
        <v>2599928</v>
      </c>
      <c r="AP177">
        <f>'Population data'!$G$61</f>
        <v>2636404</v>
      </c>
      <c r="AQ177">
        <f>'Population data'!$G$65</f>
        <v>2688799</v>
      </c>
      <c r="AR177">
        <f>'Population data'!$G$69</f>
        <v>2728187</v>
      </c>
      <c r="AS177">
        <f>'Population data'!$G$73</f>
        <v>2763240</v>
      </c>
      <c r="AT177">
        <f>'Population data'!$G$77</f>
        <v>2839523</v>
      </c>
      <c r="AU177">
        <f>'Population data'!$G$81</f>
        <v>2937647</v>
      </c>
      <c r="AV177">
        <f>'Population data'!$G$85</f>
        <v>3009838</v>
      </c>
      <c r="AW177" s="31">
        <f t="shared" si="41"/>
        <v>2863.2447131515196</v>
      </c>
      <c r="AX177" s="31">
        <f t="shared" si="42"/>
        <v>2793.1915094860133</v>
      </c>
      <c r="AY177" s="31">
        <f t="shared" si="43"/>
        <v>3510.0947725588589</v>
      </c>
      <c r="AZ177" s="31">
        <f t="shared" si="44"/>
        <v>4819.6585864395702</v>
      </c>
      <c r="BA177" s="31">
        <f t="shared" si="45"/>
        <v>5708.6514363528368</v>
      </c>
      <c r="BB177" s="31">
        <f t="shared" si="46"/>
        <v>4139.1551264341815</v>
      </c>
      <c r="BC177" s="31">
        <f t="shared" si="47"/>
        <v>2923.5945724631024</v>
      </c>
      <c r="BD177" s="31">
        <f t="shared" si="48"/>
        <v>2711.7115342461507</v>
      </c>
      <c r="BE177" s="31">
        <f t="shared" si="49"/>
        <v>2994.9269355834354</v>
      </c>
      <c r="BF177" s="31">
        <f t="shared" si="50"/>
        <v>3584.8625283152187</v>
      </c>
      <c r="BG177" s="31">
        <f t="shared" si="51"/>
        <v>3669.9874516485083</v>
      </c>
      <c r="BH177" s="31">
        <f t="shared" si="52"/>
        <v>4054.5659004335207</v>
      </c>
      <c r="BI177" s="31">
        <f t="shared" si="53"/>
        <v>3907.2137907523565</v>
      </c>
      <c r="BJ177" s="31">
        <f t="shared" si="54"/>
        <v>3430.8642393173968</v>
      </c>
      <c r="BK177" s="31">
        <f t="shared" si="55"/>
        <v>4058.558551724243</v>
      </c>
      <c r="BL177" s="31">
        <f t="shared" si="56"/>
        <v>3157.5435724276899</v>
      </c>
      <c r="BM177" s="31">
        <f t="shared" si="57"/>
        <v>29.3235031176382</v>
      </c>
      <c r="BN177" s="31">
        <f t="shared" si="58"/>
        <v>2728.6808239602783</v>
      </c>
      <c r="BO177" s="31">
        <f t="shared" si="59"/>
        <v>10681.371483872466</v>
      </c>
      <c r="BP177" s="31">
        <f t="shared" si="60"/>
        <v>8448.9388956535622</v>
      </c>
      <c r="BQ177" s="31">
        <f t="shared" si="60"/>
        <v>5060.0730006066769</v>
      </c>
    </row>
    <row r="178" spans="1:69" x14ac:dyDescent="0.15">
      <c r="A178" s="5" t="s">
        <v>87</v>
      </c>
      <c r="B178" s="11" t="s">
        <v>190</v>
      </c>
      <c r="C178" s="16" t="s">
        <v>37</v>
      </c>
      <c r="D178" s="57" t="s">
        <v>48</v>
      </c>
      <c r="E178" s="5" t="s">
        <v>147</v>
      </c>
      <c r="F178" s="5" t="s">
        <v>155</v>
      </c>
      <c r="G178" s="22">
        <v>700</v>
      </c>
      <c r="H178" s="22">
        <v>730</v>
      </c>
      <c r="I178" s="22">
        <v>1310</v>
      </c>
      <c r="J178" s="22">
        <v>1890</v>
      </c>
      <c r="K178" s="22">
        <v>3900</v>
      </c>
      <c r="L178" s="22">
        <v>2580</v>
      </c>
      <c r="M178" s="22">
        <v>1080</v>
      </c>
      <c r="N178" s="22">
        <v>1140</v>
      </c>
      <c r="O178" s="22">
        <v>1030</v>
      </c>
      <c r="P178" s="22">
        <v>1390</v>
      </c>
      <c r="Q178" s="22">
        <v>1340</v>
      </c>
      <c r="R178" s="22">
        <v>1680</v>
      </c>
      <c r="S178" s="22">
        <v>1460</v>
      </c>
      <c r="T178" s="22">
        <v>1190</v>
      </c>
      <c r="U178" s="22">
        <v>1170</v>
      </c>
      <c r="V178" s="22">
        <v>860</v>
      </c>
      <c r="W178" s="22">
        <v>10</v>
      </c>
      <c r="X178" s="22">
        <v>1000</v>
      </c>
      <c r="Y178" s="22">
        <v>3640</v>
      </c>
      <c r="Z178" s="22">
        <v>1930</v>
      </c>
      <c r="AA178" s="22">
        <v>920</v>
      </c>
      <c r="AB178">
        <f>'Population data'!$G$5</f>
        <v>1994241</v>
      </c>
      <c r="AC178">
        <f>'Population data'!$G$9</f>
        <v>2029936</v>
      </c>
      <c r="AD178">
        <f>'Population data'!$G$13</f>
        <v>2076867</v>
      </c>
      <c r="AE178">
        <f>'Population data'!$G$17</f>
        <v>2135006</v>
      </c>
      <c r="AF178">
        <f>'Population data'!$G$21</f>
        <v>2208928</v>
      </c>
      <c r="AG178">
        <f>'Population data'!$G$25</f>
        <v>2263747</v>
      </c>
      <c r="AH178">
        <f>'Population data'!$G$29</f>
        <v>2319063</v>
      </c>
      <c r="AI178">
        <f>'Population data'!$G$33</f>
        <v>2385947</v>
      </c>
      <c r="AJ178">
        <f>'Population data'!$G$37</f>
        <v>2457489</v>
      </c>
      <c r="AK178">
        <f>'Population data'!$G$41</f>
        <v>2502188</v>
      </c>
      <c r="AL178">
        <f>'Population data'!$G$45</f>
        <v>2528619</v>
      </c>
      <c r="AM178">
        <f>'Population data'!$G$49</f>
        <v>2547745</v>
      </c>
      <c r="AN178">
        <f>'Population data'!$G$53</f>
        <v>2569606</v>
      </c>
      <c r="AO178">
        <f>'Population data'!$G$57</f>
        <v>2599928</v>
      </c>
      <c r="AP178">
        <f>'Population data'!$G$61</f>
        <v>2636404</v>
      </c>
      <c r="AQ178">
        <f>'Population data'!$G$65</f>
        <v>2688799</v>
      </c>
      <c r="AR178">
        <f>'Population data'!$G$69</f>
        <v>2728187</v>
      </c>
      <c r="AS178">
        <f>'Population data'!$G$73</f>
        <v>2763240</v>
      </c>
      <c r="AT178">
        <f>'Population data'!$G$77</f>
        <v>2839523</v>
      </c>
      <c r="AU178">
        <f>'Population data'!$G$81</f>
        <v>2937647</v>
      </c>
      <c r="AV178">
        <f>'Population data'!$G$85</f>
        <v>3009838</v>
      </c>
      <c r="AW178" s="31">
        <f t="shared" si="41"/>
        <v>351.01073541262065</v>
      </c>
      <c r="AX178" s="31">
        <f t="shared" si="42"/>
        <v>359.61724901671778</v>
      </c>
      <c r="AY178" s="31">
        <f t="shared" si="43"/>
        <v>630.75777120056318</v>
      </c>
      <c r="AZ178" s="31">
        <f t="shared" si="44"/>
        <v>885.24341383583942</v>
      </c>
      <c r="BA178" s="31">
        <f t="shared" si="45"/>
        <v>1765.5622999029392</v>
      </c>
      <c r="BB178" s="31">
        <f t="shared" si="46"/>
        <v>1139.7033325720586</v>
      </c>
      <c r="BC178" s="31">
        <f t="shared" si="47"/>
        <v>465.70533012686593</v>
      </c>
      <c r="BD178" s="31">
        <f t="shared" si="48"/>
        <v>477.79770464306205</v>
      </c>
      <c r="BE178" s="31">
        <f t="shared" si="49"/>
        <v>419.12700321344266</v>
      </c>
      <c r="BF178" s="31">
        <f t="shared" si="50"/>
        <v>555.51381430971617</v>
      </c>
      <c r="BG178" s="31">
        <f t="shared" si="51"/>
        <v>529.93353288890103</v>
      </c>
      <c r="BH178" s="31">
        <f t="shared" si="52"/>
        <v>659.4066517645997</v>
      </c>
      <c r="BI178" s="31">
        <f t="shared" si="53"/>
        <v>568.18049148390844</v>
      </c>
      <c r="BJ178" s="31">
        <f t="shared" si="54"/>
        <v>457.70498259951813</v>
      </c>
      <c r="BK178" s="31">
        <f t="shared" si="55"/>
        <v>443.78630892685641</v>
      </c>
      <c r="BL178" s="31">
        <f t="shared" si="56"/>
        <v>319.84540309632661</v>
      </c>
      <c r="BM178" s="31">
        <f t="shared" si="57"/>
        <v>3.665437889704775</v>
      </c>
      <c r="BN178" s="31">
        <f t="shared" si="58"/>
        <v>361.89400848279553</v>
      </c>
      <c r="BO178" s="31">
        <f t="shared" si="59"/>
        <v>1281.9054467951132</v>
      </c>
      <c r="BP178" s="31">
        <f t="shared" si="60"/>
        <v>656.98839921883052</v>
      </c>
      <c r="BQ178" s="31">
        <f t="shared" si="60"/>
        <v>305.66429156652288</v>
      </c>
    </row>
    <row r="179" spans="1:69" x14ac:dyDescent="0.15">
      <c r="A179" s="5" t="s">
        <v>87</v>
      </c>
      <c r="B179" s="11" t="s">
        <v>190</v>
      </c>
      <c r="C179" s="16" t="s">
        <v>37</v>
      </c>
      <c r="D179" s="57" t="s">
        <v>28</v>
      </c>
      <c r="E179" s="5" t="s">
        <v>147</v>
      </c>
      <c r="F179" s="5" t="s">
        <v>155</v>
      </c>
      <c r="G179" s="22">
        <v>3150</v>
      </c>
      <c r="H179" s="22">
        <v>3250</v>
      </c>
      <c r="I179" s="22">
        <v>4020</v>
      </c>
      <c r="J179" s="22">
        <v>6040</v>
      </c>
      <c r="K179" s="22">
        <v>6320</v>
      </c>
      <c r="L179" s="22">
        <v>4570</v>
      </c>
      <c r="M179" s="22">
        <v>3650</v>
      </c>
      <c r="N179" s="22">
        <v>3320</v>
      </c>
      <c r="O179" s="22">
        <v>4300</v>
      </c>
      <c r="P179" s="22">
        <v>5290</v>
      </c>
      <c r="Q179" s="22">
        <v>5670</v>
      </c>
      <c r="R179" s="22">
        <v>6480</v>
      </c>
      <c r="S179" s="22">
        <v>6550</v>
      </c>
      <c r="T179" s="22">
        <v>6100</v>
      </c>
      <c r="U179" s="22">
        <v>7710</v>
      </c>
      <c r="V179" s="22">
        <v>6210</v>
      </c>
      <c r="W179" s="22">
        <v>30</v>
      </c>
      <c r="X179" s="22">
        <v>5240</v>
      </c>
      <c r="Y179" s="22">
        <v>22950</v>
      </c>
      <c r="Z179" s="22">
        <v>20000</v>
      </c>
      <c r="AA179" s="22">
        <v>12770</v>
      </c>
      <c r="AB179">
        <f>'Population data'!$G$5</f>
        <v>1994241</v>
      </c>
      <c r="AC179">
        <f>'Population data'!$G$9</f>
        <v>2029936</v>
      </c>
      <c r="AD179">
        <f>'Population data'!$G$13</f>
        <v>2076867</v>
      </c>
      <c r="AE179">
        <f>'Population data'!$G$17</f>
        <v>2135006</v>
      </c>
      <c r="AF179">
        <f>'Population data'!$G$21</f>
        <v>2208928</v>
      </c>
      <c r="AG179">
        <f>'Population data'!$G$25</f>
        <v>2263747</v>
      </c>
      <c r="AH179">
        <f>'Population data'!$G$29</f>
        <v>2319063</v>
      </c>
      <c r="AI179">
        <f>'Population data'!$G$33</f>
        <v>2385947</v>
      </c>
      <c r="AJ179">
        <f>'Population data'!$G$37</f>
        <v>2457489</v>
      </c>
      <c r="AK179">
        <f>'Population data'!$G$41</f>
        <v>2502188</v>
      </c>
      <c r="AL179">
        <f>'Population data'!$G$45</f>
        <v>2528619</v>
      </c>
      <c r="AM179">
        <f>'Population data'!$G$49</f>
        <v>2547745</v>
      </c>
      <c r="AN179">
        <f>'Population data'!$G$53</f>
        <v>2569606</v>
      </c>
      <c r="AO179">
        <f>'Population data'!$G$57</f>
        <v>2599928</v>
      </c>
      <c r="AP179">
        <f>'Population data'!$G$61</f>
        <v>2636404</v>
      </c>
      <c r="AQ179">
        <f>'Population data'!$G$65</f>
        <v>2688799</v>
      </c>
      <c r="AR179">
        <f>'Population data'!$G$69</f>
        <v>2728187</v>
      </c>
      <c r="AS179">
        <f>'Population data'!$G$73</f>
        <v>2763240</v>
      </c>
      <c r="AT179">
        <f>'Population data'!$G$77</f>
        <v>2839523</v>
      </c>
      <c r="AU179">
        <f>'Population data'!$G$81</f>
        <v>2937647</v>
      </c>
      <c r="AV179">
        <f>'Population data'!$G$85</f>
        <v>3009838</v>
      </c>
      <c r="AW179" s="31">
        <f t="shared" si="41"/>
        <v>1579.5483093567927</v>
      </c>
      <c r="AX179" s="31">
        <f t="shared" si="42"/>
        <v>1601.0356976771682</v>
      </c>
      <c r="AY179" s="31">
        <f t="shared" si="43"/>
        <v>1935.6078169666137</v>
      </c>
      <c r="AZ179" s="31">
        <f t="shared" si="44"/>
        <v>2829.0318622055397</v>
      </c>
      <c r="BA179" s="31">
        <f t="shared" si="45"/>
        <v>2861.1163424068145</v>
      </c>
      <c r="BB179" s="31">
        <f t="shared" si="46"/>
        <v>2018.7768332768637</v>
      </c>
      <c r="BC179" s="31">
        <f t="shared" si="47"/>
        <v>1573.9115323732042</v>
      </c>
      <c r="BD179" s="31">
        <f t="shared" si="48"/>
        <v>1391.4810345745316</v>
      </c>
      <c r="BE179" s="31">
        <f t="shared" si="49"/>
        <v>1749.7535085609743</v>
      </c>
      <c r="BF179" s="31">
        <f t="shared" si="50"/>
        <v>2114.1496961858979</v>
      </c>
      <c r="BG179" s="31">
        <f t="shared" si="51"/>
        <v>2242.3306951343798</v>
      </c>
      <c r="BH179" s="31">
        <f t="shared" si="52"/>
        <v>2543.4256568063129</v>
      </c>
      <c r="BI179" s="31">
        <f t="shared" si="53"/>
        <v>2549.0289172736989</v>
      </c>
      <c r="BJ179" s="31">
        <f t="shared" si="54"/>
        <v>2346.2188183672779</v>
      </c>
      <c r="BK179" s="31">
        <f t="shared" si="55"/>
        <v>2924.4379844667205</v>
      </c>
      <c r="BL179" s="31">
        <f t="shared" si="56"/>
        <v>2309.58134096301</v>
      </c>
      <c r="BM179" s="31">
        <f t="shared" si="57"/>
        <v>10.996313669114324</v>
      </c>
      <c r="BN179" s="31">
        <f t="shared" si="58"/>
        <v>1896.3246044498487</v>
      </c>
      <c r="BO179" s="31">
        <f t="shared" si="59"/>
        <v>8082.3434076779804</v>
      </c>
      <c r="BP179" s="31">
        <f t="shared" si="60"/>
        <v>6808.1699400915086</v>
      </c>
      <c r="BQ179" s="31">
        <f t="shared" si="60"/>
        <v>4242.7532644614093</v>
      </c>
    </row>
    <row r="180" spans="1:69" x14ac:dyDescent="0.15">
      <c r="A180" s="5" t="s">
        <v>87</v>
      </c>
      <c r="B180" s="11" t="s">
        <v>190</v>
      </c>
      <c r="C180" s="16" t="s">
        <v>37</v>
      </c>
      <c r="D180" s="57" t="s">
        <v>29</v>
      </c>
      <c r="E180" s="5" t="s">
        <v>147</v>
      </c>
      <c r="F180" s="5" t="s">
        <v>155</v>
      </c>
      <c r="G180" s="22">
        <v>1860</v>
      </c>
      <c r="H180" s="22">
        <v>1690</v>
      </c>
      <c r="I180" s="22">
        <v>1960</v>
      </c>
      <c r="J180" s="22">
        <v>2360</v>
      </c>
      <c r="K180" s="22">
        <v>2390</v>
      </c>
      <c r="L180" s="22">
        <v>2230</v>
      </c>
      <c r="M180" s="22">
        <v>2050</v>
      </c>
      <c r="N180" s="22">
        <v>2010</v>
      </c>
      <c r="O180" s="22">
        <v>2030</v>
      </c>
      <c r="P180" s="22">
        <v>2290</v>
      </c>
      <c r="Q180" s="22">
        <v>2270</v>
      </c>
      <c r="R180" s="22">
        <v>2170</v>
      </c>
      <c r="S180" s="22">
        <v>2030</v>
      </c>
      <c r="T180" s="22">
        <v>1640</v>
      </c>
      <c r="U180" s="22">
        <v>1820</v>
      </c>
      <c r="V180" s="22">
        <v>1420</v>
      </c>
      <c r="W180" s="22">
        <v>50</v>
      </c>
      <c r="X180" s="22">
        <v>1300</v>
      </c>
      <c r="Y180" s="22">
        <v>3740</v>
      </c>
      <c r="Z180" s="22">
        <v>2890</v>
      </c>
      <c r="AA180" s="22">
        <v>1540</v>
      </c>
      <c r="AB180">
        <f>'Population data'!$G$5</f>
        <v>1994241</v>
      </c>
      <c r="AC180">
        <f>'Population data'!$G$9</f>
        <v>2029936</v>
      </c>
      <c r="AD180">
        <f>'Population data'!$G$13</f>
        <v>2076867</v>
      </c>
      <c r="AE180">
        <f>'Population data'!$G$17</f>
        <v>2135006</v>
      </c>
      <c r="AF180">
        <f>'Population data'!$G$21</f>
        <v>2208928</v>
      </c>
      <c r="AG180">
        <f>'Population data'!$G$25</f>
        <v>2263747</v>
      </c>
      <c r="AH180">
        <f>'Population data'!$G$29</f>
        <v>2319063</v>
      </c>
      <c r="AI180">
        <f>'Population data'!$G$33</f>
        <v>2385947</v>
      </c>
      <c r="AJ180">
        <f>'Population data'!$G$37</f>
        <v>2457489</v>
      </c>
      <c r="AK180">
        <f>'Population data'!$G$41</f>
        <v>2502188</v>
      </c>
      <c r="AL180">
        <f>'Population data'!$G$45</f>
        <v>2528619</v>
      </c>
      <c r="AM180">
        <f>'Population data'!$G$49</f>
        <v>2547745</v>
      </c>
      <c r="AN180">
        <f>'Population data'!$G$53</f>
        <v>2569606</v>
      </c>
      <c r="AO180">
        <f>'Population data'!$G$57</f>
        <v>2599928</v>
      </c>
      <c r="AP180">
        <f>'Population data'!$G$61</f>
        <v>2636404</v>
      </c>
      <c r="AQ180">
        <f>'Population data'!$G$65</f>
        <v>2688799</v>
      </c>
      <c r="AR180">
        <f>'Population data'!$G$69</f>
        <v>2728187</v>
      </c>
      <c r="AS180">
        <f>'Population data'!$G$73</f>
        <v>2763240</v>
      </c>
      <c r="AT180">
        <f>'Population data'!$G$77</f>
        <v>2839523</v>
      </c>
      <c r="AU180">
        <f>'Population data'!$G$81</f>
        <v>2937647</v>
      </c>
      <c r="AV180">
        <f>'Population data'!$G$85</f>
        <v>3009838</v>
      </c>
      <c r="AW180" s="31">
        <f t="shared" si="41"/>
        <v>932.68566838210631</v>
      </c>
      <c r="AX180" s="31">
        <f t="shared" si="42"/>
        <v>832.53856279212744</v>
      </c>
      <c r="AY180" s="31">
        <f t="shared" si="43"/>
        <v>943.72918439168234</v>
      </c>
      <c r="AZ180" s="31">
        <f t="shared" si="44"/>
        <v>1105.383310398191</v>
      </c>
      <c r="BA180" s="31">
        <f t="shared" si="45"/>
        <v>1081.9727940430832</v>
      </c>
      <c r="BB180" s="31">
        <f t="shared" si="46"/>
        <v>985.09241536267086</v>
      </c>
      <c r="BC180" s="31">
        <f t="shared" si="47"/>
        <v>883.97770996303245</v>
      </c>
      <c r="BD180" s="31">
        <f t="shared" si="48"/>
        <v>842.43279502855682</v>
      </c>
      <c r="BE180" s="31">
        <f t="shared" si="49"/>
        <v>826.04642380901805</v>
      </c>
      <c r="BF180" s="31">
        <f t="shared" si="50"/>
        <v>915.19901781960425</v>
      </c>
      <c r="BG180" s="31">
        <f t="shared" si="51"/>
        <v>897.72322362522777</v>
      </c>
      <c r="BH180" s="31">
        <f t="shared" si="52"/>
        <v>851.73359186260791</v>
      </c>
      <c r="BI180" s="31">
        <f t="shared" si="53"/>
        <v>790.00438199474934</v>
      </c>
      <c r="BJ180" s="31">
        <f t="shared" si="54"/>
        <v>630.78669870857959</v>
      </c>
      <c r="BK180" s="31">
        <f t="shared" si="55"/>
        <v>690.33425833066553</v>
      </c>
      <c r="BL180" s="31">
        <f t="shared" si="56"/>
        <v>528.11682836835337</v>
      </c>
      <c r="BM180" s="31">
        <f t="shared" si="57"/>
        <v>18.327189448523875</v>
      </c>
      <c r="BN180" s="31">
        <f t="shared" si="58"/>
        <v>470.46221102763423</v>
      </c>
      <c r="BO180" s="31">
        <f t="shared" si="59"/>
        <v>1317.1226293993743</v>
      </c>
      <c r="BP180" s="31">
        <f t="shared" si="60"/>
        <v>983.78055634322311</v>
      </c>
      <c r="BQ180" s="31">
        <f t="shared" si="60"/>
        <v>511.65544457874478</v>
      </c>
    </row>
    <row r="181" spans="1:69" x14ac:dyDescent="0.15">
      <c r="A181" s="5" t="s">
        <v>87</v>
      </c>
      <c r="B181" s="11" t="s">
        <v>190</v>
      </c>
      <c r="C181" s="16" t="s">
        <v>37</v>
      </c>
      <c r="D181" t="s">
        <v>30</v>
      </c>
      <c r="E181" s="5" t="s">
        <v>147</v>
      </c>
      <c r="F181" s="5" t="s">
        <v>152</v>
      </c>
      <c r="G181" s="22">
        <v>2820</v>
      </c>
      <c r="H181" s="22">
        <v>6250</v>
      </c>
      <c r="I181" s="22">
        <v>8140</v>
      </c>
      <c r="J181" s="22">
        <v>11260</v>
      </c>
      <c r="K181" s="22">
        <v>11850</v>
      </c>
      <c r="L181" s="22">
        <v>5450</v>
      </c>
      <c r="M181" s="22">
        <v>7660</v>
      </c>
      <c r="N181" s="22">
        <v>13140</v>
      </c>
      <c r="O181" s="22">
        <v>11100</v>
      </c>
      <c r="P181" s="22">
        <v>5920</v>
      </c>
      <c r="Q181" s="22">
        <v>4690</v>
      </c>
      <c r="R181" s="22">
        <v>3690</v>
      </c>
      <c r="S181" s="22">
        <v>3120</v>
      </c>
      <c r="T181" s="22">
        <v>2650</v>
      </c>
      <c r="U181" s="22">
        <v>3200</v>
      </c>
      <c r="V181" s="22">
        <v>2790</v>
      </c>
      <c r="W181" s="22">
        <v>1150</v>
      </c>
      <c r="X181" s="22">
        <v>3360</v>
      </c>
      <c r="Y181" s="22">
        <v>6960</v>
      </c>
      <c r="Z181" s="22">
        <v>8430</v>
      </c>
      <c r="AA181" s="22">
        <v>8170</v>
      </c>
      <c r="AB181">
        <f>'Population data'!$G$5</f>
        <v>1994241</v>
      </c>
      <c r="AC181">
        <f>'Population data'!$G$9</f>
        <v>2029936</v>
      </c>
      <c r="AD181">
        <f>'Population data'!$G$13</f>
        <v>2076867</v>
      </c>
      <c r="AE181">
        <f>'Population data'!$G$17</f>
        <v>2135006</v>
      </c>
      <c r="AF181">
        <f>'Population data'!$G$21</f>
        <v>2208928</v>
      </c>
      <c r="AG181">
        <f>'Population data'!$G$25</f>
        <v>2263747</v>
      </c>
      <c r="AH181">
        <f>'Population data'!$G$29</f>
        <v>2319063</v>
      </c>
      <c r="AI181">
        <f>'Population data'!$G$33</f>
        <v>2385947</v>
      </c>
      <c r="AJ181">
        <f>'Population data'!$G$37</f>
        <v>2457489</v>
      </c>
      <c r="AK181">
        <f>'Population data'!$G$41</f>
        <v>2502188</v>
      </c>
      <c r="AL181">
        <f>'Population data'!$G$45</f>
        <v>2528619</v>
      </c>
      <c r="AM181">
        <f>'Population data'!$G$49</f>
        <v>2547745</v>
      </c>
      <c r="AN181">
        <f>'Population data'!$G$53</f>
        <v>2569606</v>
      </c>
      <c r="AO181">
        <f>'Population data'!$G$57</f>
        <v>2599928</v>
      </c>
      <c r="AP181">
        <f>'Population data'!$G$61</f>
        <v>2636404</v>
      </c>
      <c r="AQ181">
        <f>'Population data'!$G$65</f>
        <v>2688799</v>
      </c>
      <c r="AR181">
        <f>'Population data'!$G$69</f>
        <v>2728187</v>
      </c>
      <c r="AS181">
        <f>'Population data'!$G$73</f>
        <v>2763240</v>
      </c>
      <c r="AT181">
        <f>'Population data'!$G$77</f>
        <v>2839523</v>
      </c>
      <c r="AU181">
        <f>'Population data'!$G$81</f>
        <v>2937647</v>
      </c>
      <c r="AV181">
        <f>'Population data'!$G$85</f>
        <v>3009838</v>
      </c>
      <c r="AW181" s="31">
        <f t="shared" si="41"/>
        <v>1414.0718198051288</v>
      </c>
      <c r="AX181" s="31">
        <f t="shared" si="42"/>
        <v>3078.9148032253233</v>
      </c>
      <c r="AY181" s="31">
        <f t="shared" si="43"/>
        <v>3919.3650821164761</v>
      </c>
      <c r="AZ181" s="31">
        <f t="shared" si="44"/>
        <v>5273.9898623235713</v>
      </c>
      <c r="BA181" s="31">
        <f t="shared" si="45"/>
        <v>5364.5931420127772</v>
      </c>
      <c r="BB181" s="31">
        <f t="shared" si="46"/>
        <v>2407.5128536890384</v>
      </c>
      <c r="BC181" s="31">
        <f t="shared" si="47"/>
        <v>3303.0581747886972</v>
      </c>
      <c r="BD181" s="31">
        <f t="shared" si="48"/>
        <v>5507.2472272016093</v>
      </c>
      <c r="BE181" s="31">
        <f t="shared" si="49"/>
        <v>4516.8055686108873</v>
      </c>
      <c r="BF181" s="31">
        <f t="shared" si="50"/>
        <v>2365.9293386428199</v>
      </c>
      <c r="BG181" s="31">
        <f t="shared" si="51"/>
        <v>1854.7673651111536</v>
      </c>
      <c r="BH181" s="31">
        <f t="shared" si="52"/>
        <v>1448.3396101258172</v>
      </c>
      <c r="BI181" s="31">
        <f t="shared" si="53"/>
        <v>1214.1939270067085</v>
      </c>
      <c r="BJ181" s="31">
        <f t="shared" si="54"/>
        <v>1019.2589948644733</v>
      </c>
      <c r="BK181" s="31">
        <f t="shared" si="55"/>
        <v>1213.7745201418295</v>
      </c>
      <c r="BL181" s="31">
        <f t="shared" si="56"/>
        <v>1037.6379937659899</v>
      </c>
      <c r="BM181" s="31">
        <f t="shared" si="57"/>
        <v>421.52535731604911</v>
      </c>
      <c r="BN181" s="31">
        <f t="shared" si="58"/>
        <v>1215.9638685021932</v>
      </c>
      <c r="BO181" s="31">
        <f t="shared" si="59"/>
        <v>2451.1159092565899</v>
      </c>
      <c r="BP181" s="31">
        <f t="shared" si="60"/>
        <v>2869.6436297485707</v>
      </c>
      <c r="BQ181" s="31">
        <f t="shared" si="60"/>
        <v>2714.4318066287951</v>
      </c>
    </row>
    <row r="182" spans="1:69" x14ac:dyDescent="0.15">
      <c r="A182" s="5" t="s">
        <v>87</v>
      </c>
      <c r="B182" s="11" t="s">
        <v>190</v>
      </c>
      <c r="C182" s="16" t="s">
        <v>37</v>
      </c>
      <c r="D182" t="s">
        <v>31</v>
      </c>
      <c r="E182" s="5" t="s">
        <v>147</v>
      </c>
      <c r="F182" s="5" t="s">
        <v>31</v>
      </c>
      <c r="G182" s="23">
        <v>1350</v>
      </c>
      <c r="H182" s="23">
        <v>1820</v>
      </c>
      <c r="I182" s="23">
        <v>2510</v>
      </c>
      <c r="J182" s="23">
        <v>4210</v>
      </c>
      <c r="K182" s="23">
        <v>5520</v>
      </c>
      <c r="L182" s="23">
        <v>5390</v>
      </c>
      <c r="M182" s="23">
        <v>8920</v>
      </c>
      <c r="N182" s="23">
        <v>12790</v>
      </c>
      <c r="O182" s="23">
        <v>12510</v>
      </c>
      <c r="P182" s="23">
        <v>9690</v>
      </c>
      <c r="Q182" s="23">
        <v>8330</v>
      </c>
      <c r="R182" s="23">
        <v>6700</v>
      </c>
      <c r="S182" s="23">
        <v>5360</v>
      </c>
      <c r="T182" s="23">
        <v>5220</v>
      </c>
      <c r="U182" s="23">
        <v>5560</v>
      </c>
      <c r="V182" s="23">
        <v>5870</v>
      </c>
      <c r="W182" s="23">
        <v>80</v>
      </c>
      <c r="X182" s="23">
        <v>2630</v>
      </c>
      <c r="Y182" s="23">
        <v>11560</v>
      </c>
      <c r="Z182" s="23">
        <v>11620</v>
      </c>
      <c r="AA182" s="23">
        <v>13930</v>
      </c>
      <c r="AB182">
        <f>'Population data'!$G$5</f>
        <v>1994241</v>
      </c>
      <c r="AC182">
        <f>'Population data'!$G$9</f>
        <v>2029936</v>
      </c>
      <c r="AD182">
        <f>'Population data'!$G$13</f>
        <v>2076867</v>
      </c>
      <c r="AE182">
        <f>'Population data'!$G$17</f>
        <v>2135006</v>
      </c>
      <c r="AF182">
        <f>'Population data'!$G$21</f>
        <v>2208928</v>
      </c>
      <c r="AG182">
        <f>'Population data'!$G$25</f>
        <v>2263747</v>
      </c>
      <c r="AH182">
        <f>'Population data'!$G$29</f>
        <v>2319063</v>
      </c>
      <c r="AI182">
        <f>'Population data'!$G$33</f>
        <v>2385947</v>
      </c>
      <c r="AJ182">
        <f>'Population data'!$G$37</f>
        <v>2457489</v>
      </c>
      <c r="AK182">
        <f>'Population data'!$G$41</f>
        <v>2502188</v>
      </c>
      <c r="AL182">
        <f>'Population data'!$G$45</f>
        <v>2528619</v>
      </c>
      <c r="AM182">
        <f>'Population data'!$G$49</f>
        <v>2547745</v>
      </c>
      <c r="AN182">
        <f>'Population data'!$G$53</f>
        <v>2569606</v>
      </c>
      <c r="AO182">
        <f>'Population data'!$G$57</f>
        <v>2599928</v>
      </c>
      <c r="AP182">
        <f>'Population data'!$G$61</f>
        <v>2636404</v>
      </c>
      <c r="AQ182">
        <f>'Population data'!$G$65</f>
        <v>2688799</v>
      </c>
      <c r="AR182">
        <f>'Population data'!$G$69</f>
        <v>2728187</v>
      </c>
      <c r="AS182">
        <f>'Population data'!$G$73</f>
        <v>2763240</v>
      </c>
      <c r="AT182">
        <f>'Population data'!$G$77</f>
        <v>2839523</v>
      </c>
      <c r="AU182">
        <f>'Population data'!$G$81</f>
        <v>2937647</v>
      </c>
      <c r="AV182">
        <f>'Population data'!$G$85</f>
        <v>3009838</v>
      </c>
      <c r="AW182" s="31">
        <f t="shared" si="41"/>
        <v>676.94927543862548</v>
      </c>
      <c r="AX182" s="31">
        <f t="shared" si="42"/>
        <v>896.57999069921414</v>
      </c>
      <c r="AY182" s="31">
        <f t="shared" si="43"/>
        <v>1208.5511493995523</v>
      </c>
      <c r="AZ182" s="31">
        <f t="shared" si="44"/>
        <v>1971.8914138882981</v>
      </c>
      <c r="BA182" s="31">
        <f t="shared" si="45"/>
        <v>2498.9497167856989</v>
      </c>
      <c r="BB182" s="31">
        <f t="shared" si="46"/>
        <v>2381.0081250245721</v>
      </c>
      <c r="BC182" s="31">
        <f t="shared" si="47"/>
        <v>3846.3810599367075</v>
      </c>
      <c r="BD182" s="31">
        <f t="shared" si="48"/>
        <v>5360.5549494603192</v>
      </c>
      <c r="BE182" s="31">
        <f t="shared" si="49"/>
        <v>5090.5619516506486</v>
      </c>
      <c r="BF182" s="31">
        <f t="shared" si="50"/>
        <v>3872.6106911231291</v>
      </c>
      <c r="BG182" s="31">
        <f t="shared" si="51"/>
        <v>3294.2883051974218</v>
      </c>
      <c r="BH182" s="31">
        <f t="shared" si="52"/>
        <v>2629.7765278707247</v>
      </c>
      <c r="BI182" s="31">
        <f t="shared" si="53"/>
        <v>2085.922900242294</v>
      </c>
      <c r="BJ182" s="31">
        <f t="shared" si="54"/>
        <v>2007.7479068651132</v>
      </c>
      <c r="BK182" s="31">
        <f t="shared" si="55"/>
        <v>2108.933228746429</v>
      </c>
      <c r="BL182" s="31">
        <f t="shared" si="56"/>
        <v>2183.1308327621368</v>
      </c>
      <c r="BM182" s="31">
        <f t="shared" si="57"/>
        <v>29.3235031176382</v>
      </c>
      <c r="BN182" s="31">
        <f t="shared" si="58"/>
        <v>951.78124230975232</v>
      </c>
      <c r="BO182" s="31">
        <f t="shared" si="59"/>
        <v>4071.1063090526122</v>
      </c>
      <c r="BP182" s="31">
        <f t="shared" si="60"/>
        <v>3955.5467351931666</v>
      </c>
      <c r="BQ182" s="31">
        <f t="shared" si="60"/>
        <v>4628.1560668713737</v>
      </c>
    </row>
    <row r="183" spans="1:69" x14ac:dyDescent="0.15">
      <c r="A183" s="5" t="s">
        <v>87</v>
      </c>
      <c r="B183" s="11" t="s">
        <v>190</v>
      </c>
      <c r="C183" s="16" t="s">
        <v>37</v>
      </c>
      <c r="D183" t="s">
        <v>32</v>
      </c>
      <c r="E183" s="5" t="s">
        <v>147</v>
      </c>
      <c r="F183" s="5" t="s">
        <v>156</v>
      </c>
      <c r="G183" s="22">
        <v>4390</v>
      </c>
      <c r="H183" s="22">
        <v>4740</v>
      </c>
      <c r="I183" s="22">
        <v>5180</v>
      </c>
      <c r="J183" s="22">
        <v>7030</v>
      </c>
      <c r="K183" s="22">
        <v>5530</v>
      </c>
      <c r="L183" s="22">
        <v>5360</v>
      </c>
      <c r="M183" s="22">
        <v>6070</v>
      </c>
      <c r="N183" s="22">
        <v>6620</v>
      </c>
      <c r="O183" s="22">
        <v>6600</v>
      </c>
      <c r="P183" s="22">
        <v>5760</v>
      </c>
      <c r="Q183" s="22">
        <v>6040</v>
      </c>
      <c r="R183" s="22">
        <v>6860</v>
      </c>
      <c r="S183" s="22">
        <v>7550</v>
      </c>
      <c r="T183" s="22">
        <v>7160</v>
      </c>
      <c r="U183" s="22">
        <v>8530</v>
      </c>
      <c r="V183" s="22">
        <v>12050</v>
      </c>
      <c r="W183" s="22">
        <v>810</v>
      </c>
      <c r="X183" s="22">
        <v>4410</v>
      </c>
      <c r="Y183" s="22">
        <v>10880</v>
      </c>
      <c r="Z183" s="22">
        <v>8560</v>
      </c>
      <c r="AA183" s="22">
        <v>5990</v>
      </c>
      <c r="AB183">
        <f>'Population data'!$G$5</f>
        <v>1994241</v>
      </c>
      <c r="AC183">
        <f>'Population data'!$G$9</f>
        <v>2029936</v>
      </c>
      <c r="AD183">
        <f>'Population data'!$G$13</f>
        <v>2076867</v>
      </c>
      <c r="AE183">
        <f>'Population data'!$G$17</f>
        <v>2135006</v>
      </c>
      <c r="AF183">
        <f>'Population data'!$G$21</f>
        <v>2208928</v>
      </c>
      <c r="AG183">
        <f>'Population data'!$G$25</f>
        <v>2263747</v>
      </c>
      <c r="AH183">
        <f>'Population data'!$G$29</f>
        <v>2319063</v>
      </c>
      <c r="AI183">
        <f>'Population data'!$G$33</f>
        <v>2385947</v>
      </c>
      <c r="AJ183">
        <f>'Population data'!$G$37</f>
        <v>2457489</v>
      </c>
      <c r="AK183">
        <f>'Population data'!$G$41</f>
        <v>2502188</v>
      </c>
      <c r="AL183">
        <f>'Population data'!$G$45</f>
        <v>2528619</v>
      </c>
      <c r="AM183">
        <f>'Population data'!$G$49</f>
        <v>2547745</v>
      </c>
      <c r="AN183">
        <f>'Population data'!$G$53</f>
        <v>2569606</v>
      </c>
      <c r="AO183">
        <f>'Population data'!$G$57</f>
        <v>2599928</v>
      </c>
      <c r="AP183">
        <f>'Population data'!$G$61</f>
        <v>2636404</v>
      </c>
      <c r="AQ183">
        <f>'Population data'!$G$65</f>
        <v>2688799</v>
      </c>
      <c r="AR183">
        <f>'Population data'!$G$69</f>
        <v>2728187</v>
      </c>
      <c r="AS183">
        <f>'Population data'!$G$73</f>
        <v>2763240</v>
      </c>
      <c r="AT183">
        <f>'Population data'!$G$77</f>
        <v>2839523</v>
      </c>
      <c r="AU183">
        <f>'Population data'!$G$81</f>
        <v>2937647</v>
      </c>
      <c r="AV183">
        <f>'Population data'!$G$85</f>
        <v>3009838</v>
      </c>
      <c r="AW183" s="31">
        <f t="shared" si="41"/>
        <v>2201.3387549448639</v>
      </c>
      <c r="AX183" s="31">
        <f t="shared" si="42"/>
        <v>2335.0489867660854</v>
      </c>
      <c r="AY183" s="31">
        <f t="shared" si="43"/>
        <v>2494.1414158923035</v>
      </c>
      <c r="AZ183" s="31">
        <f t="shared" si="44"/>
        <v>3292.7307932624076</v>
      </c>
      <c r="BA183" s="31">
        <f t="shared" si="45"/>
        <v>2503.4767996059627</v>
      </c>
      <c r="BB183" s="31">
        <f t="shared" si="46"/>
        <v>2367.7557606923392</v>
      </c>
      <c r="BC183" s="31">
        <f t="shared" si="47"/>
        <v>2617.4364387685891</v>
      </c>
      <c r="BD183" s="31">
        <f t="shared" si="48"/>
        <v>2774.5796532781324</v>
      </c>
      <c r="BE183" s="31">
        <f t="shared" si="49"/>
        <v>2685.6681759307976</v>
      </c>
      <c r="BF183" s="31">
        <f t="shared" si="50"/>
        <v>2301.9853024632844</v>
      </c>
      <c r="BG183" s="31">
        <f t="shared" si="51"/>
        <v>2388.6556258574342</v>
      </c>
      <c r="BH183" s="31">
        <f t="shared" si="52"/>
        <v>2692.5771613721149</v>
      </c>
      <c r="BI183" s="31">
        <f t="shared" si="53"/>
        <v>2938.1936374681568</v>
      </c>
      <c r="BJ183" s="31">
        <f t="shared" si="54"/>
        <v>2753.9224163130671</v>
      </c>
      <c r="BK183" s="31">
        <f t="shared" si="55"/>
        <v>3235.4677052530642</v>
      </c>
      <c r="BL183" s="31">
        <f t="shared" si="56"/>
        <v>4481.5547759427163</v>
      </c>
      <c r="BM183" s="31">
        <f t="shared" si="57"/>
        <v>296.90046906608677</v>
      </c>
      <c r="BN183" s="31">
        <f t="shared" si="58"/>
        <v>1595.9525774091285</v>
      </c>
      <c r="BO183" s="31">
        <f t="shared" si="59"/>
        <v>3831.6294673436346</v>
      </c>
      <c r="BP183" s="31">
        <f t="shared" si="60"/>
        <v>2913.8967343591653</v>
      </c>
      <c r="BQ183" s="31">
        <f t="shared" si="60"/>
        <v>1990.1403331342087</v>
      </c>
    </row>
    <row r="184" spans="1:69" x14ac:dyDescent="0.15">
      <c r="A184" s="5" t="s">
        <v>87</v>
      </c>
      <c r="B184" s="11" t="s">
        <v>190</v>
      </c>
      <c r="C184" s="16" t="s">
        <v>37</v>
      </c>
      <c r="D184" t="s">
        <v>33</v>
      </c>
      <c r="E184" s="5" t="s">
        <v>147</v>
      </c>
      <c r="F184" s="5" t="s">
        <v>154</v>
      </c>
      <c r="G184" s="22">
        <v>1680</v>
      </c>
      <c r="H184" s="22">
        <v>1410</v>
      </c>
      <c r="I184" s="22">
        <v>1230</v>
      </c>
      <c r="J184" s="22">
        <v>1020</v>
      </c>
      <c r="K184" s="22">
        <v>900</v>
      </c>
      <c r="L184" s="22">
        <v>660</v>
      </c>
      <c r="M184" s="22">
        <v>780</v>
      </c>
      <c r="N184" s="22">
        <v>960</v>
      </c>
      <c r="O184" s="22">
        <v>960</v>
      </c>
      <c r="P184" s="22">
        <v>980</v>
      </c>
      <c r="Q184" s="22">
        <v>850</v>
      </c>
      <c r="R184" s="22">
        <v>1020</v>
      </c>
      <c r="S184" s="22">
        <v>910</v>
      </c>
      <c r="T184" s="22">
        <v>950</v>
      </c>
      <c r="U184" s="22">
        <v>1130</v>
      </c>
      <c r="V184" s="22">
        <v>1490</v>
      </c>
      <c r="W184" s="22">
        <v>890</v>
      </c>
      <c r="X184" s="22">
        <v>3070</v>
      </c>
      <c r="Y184" s="22">
        <v>6060</v>
      </c>
      <c r="Z184" s="22">
        <v>4880</v>
      </c>
      <c r="AA184" s="22">
        <v>2890</v>
      </c>
      <c r="AB184">
        <f>'Population data'!$G$5</f>
        <v>1994241</v>
      </c>
      <c r="AC184">
        <f>'Population data'!$G$9</f>
        <v>2029936</v>
      </c>
      <c r="AD184">
        <f>'Population data'!$G$13</f>
        <v>2076867</v>
      </c>
      <c r="AE184">
        <f>'Population data'!$G$17</f>
        <v>2135006</v>
      </c>
      <c r="AF184">
        <f>'Population data'!$G$21</f>
        <v>2208928</v>
      </c>
      <c r="AG184">
        <f>'Population data'!$G$25</f>
        <v>2263747</v>
      </c>
      <c r="AH184">
        <f>'Population data'!$G$29</f>
        <v>2319063</v>
      </c>
      <c r="AI184">
        <f>'Population data'!$G$33</f>
        <v>2385947</v>
      </c>
      <c r="AJ184">
        <f>'Population data'!$G$37</f>
        <v>2457489</v>
      </c>
      <c r="AK184">
        <f>'Population data'!$G$41</f>
        <v>2502188</v>
      </c>
      <c r="AL184">
        <f>'Population data'!$G$45</f>
        <v>2528619</v>
      </c>
      <c r="AM184">
        <f>'Population data'!$G$49</f>
        <v>2547745</v>
      </c>
      <c r="AN184">
        <f>'Population data'!$G$53</f>
        <v>2569606</v>
      </c>
      <c r="AO184">
        <f>'Population data'!$G$57</f>
        <v>2599928</v>
      </c>
      <c r="AP184">
        <f>'Population data'!$G$61</f>
        <v>2636404</v>
      </c>
      <c r="AQ184">
        <f>'Population data'!$G$65</f>
        <v>2688799</v>
      </c>
      <c r="AR184">
        <f>'Population data'!$G$69</f>
        <v>2728187</v>
      </c>
      <c r="AS184">
        <f>'Population data'!$G$73</f>
        <v>2763240</v>
      </c>
      <c r="AT184">
        <f>'Population data'!$G$77</f>
        <v>2839523</v>
      </c>
      <c r="AU184">
        <f>'Population data'!$G$81</f>
        <v>2937647</v>
      </c>
      <c r="AV184">
        <f>'Population data'!$G$85</f>
        <v>3009838</v>
      </c>
      <c r="AW184" s="31">
        <f t="shared" si="41"/>
        <v>842.42576499028962</v>
      </c>
      <c r="AX184" s="31">
        <f t="shared" si="42"/>
        <v>694.60317960763291</v>
      </c>
      <c r="AY184" s="31">
        <f t="shared" si="43"/>
        <v>592.23821265396396</v>
      </c>
      <c r="AZ184" s="31">
        <f t="shared" si="44"/>
        <v>477.75041381616722</v>
      </c>
      <c r="BA184" s="31">
        <f t="shared" si="45"/>
        <v>407.43745382375522</v>
      </c>
      <c r="BB184" s="31">
        <f t="shared" si="46"/>
        <v>291.55201530913126</v>
      </c>
      <c r="BC184" s="31">
        <f t="shared" si="47"/>
        <v>336.34273842495872</v>
      </c>
      <c r="BD184" s="31">
        <f t="shared" si="48"/>
        <v>402.35596180468383</v>
      </c>
      <c r="BE184" s="31">
        <f t="shared" si="49"/>
        <v>390.64264377175238</v>
      </c>
      <c r="BF184" s="31">
        <f t="shared" si="50"/>
        <v>391.657221599656</v>
      </c>
      <c r="BG184" s="31">
        <f t="shared" si="51"/>
        <v>336.15186787728794</v>
      </c>
      <c r="BH184" s="31">
        <f t="shared" si="52"/>
        <v>400.35403857136413</v>
      </c>
      <c r="BI184" s="31">
        <f t="shared" si="53"/>
        <v>354.13989537695659</v>
      </c>
      <c r="BJ184" s="31">
        <f t="shared" si="54"/>
        <v>365.3947340080187</v>
      </c>
      <c r="BK184" s="31">
        <f t="shared" si="55"/>
        <v>428.61412742508355</v>
      </c>
      <c r="BL184" s="31">
        <f t="shared" si="56"/>
        <v>554.15075652735663</v>
      </c>
      <c r="BM184" s="31">
        <f t="shared" si="57"/>
        <v>326.22397218372498</v>
      </c>
      <c r="BN184" s="31">
        <f t="shared" si="58"/>
        <v>1111.0146060421823</v>
      </c>
      <c r="BO184" s="31">
        <f t="shared" si="59"/>
        <v>2134.161265818238</v>
      </c>
      <c r="BP184" s="31">
        <f t="shared" si="60"/>
        <v>1661.1934653823282</v>
      </c>
      <c r="BQ184" s="31">
        <f t="shared" si="60"/>
        <v>960.18456807309894</v>
      </c>
    </row>
    <row r="185" spans="1:69" x14ac:dyDescent="0.15">
      <c r="A185" s="5" t="s">
        <v>87</v>
      </c>
      <c r="B185" s="11" t="s">
        <v>190</v>
      </c>
      <c r="C185" s="4" t="s">
        <v>34</v>
      </c>
      <c r="D185" s="4" t="s">
        <v>82</v>
      </c>
      <c r="E185" s="4" t="s">
        <v>150</v>
      </c>
      <c r="F185" s="5" t="s">
        <v>150</v>
      </c>
      <c r="G185" s="22">
        <v>15960</v>
      </c>
      <c r="H185" s="22">
        <v>19890</v>
      </c>
      <c r="I185" s="22">
        <v>24350</v>
      </c>
      <c r="J185" s="22">
        <v>33800</v>
      </c>
      <c r="K185" s="22">
        <v>36410</v>
      </c>
      <c r="L185" s="22">
        <v>26240</v>
      </c>
      <c r="M185" s="22">
        <v>30210</v>
      </c>
      <c r="N185" s="22">
        <v>39980</v>
      </c>
      <c r="O185" s="22">
        <v>38530</v>
      </c>
      <c r="P185" s="22">
        <v>31320</v>
      </c>
      <c r="Q185" s="22">
        <v>29190</v>
      </c>
      <c r="R185" s="22">
        <v>28600</v>
      </c>
      <c r="S185" s="22">
        <v>26970</v>
      </c>
      <c r="T185" s="22">
        <v>24900</v>
      </c>
      <c r="U185" s="22">
        <v>29120</v>
      </c>
      <c r="V185" s="22">
        <v>30680</v>
      </c>
      <c r="W185" s="22">
        <v>3000</v>
      </c>
      <c r="X185" s="22">
        <v>21010</v>
      </c>
      <c r="Y185" s="22">
        <v>65790</v>
      </c>
      <c r="Z185" s="22">
        <v>58310</v>
      </c>
      <c r="AA185" s="22">
        <v>46220</v>
      </c>
      <c r="AB185">
        <f>'Population data'!$G$5</f>
        <v>1994241</v>
      </c>
      <c r="AC185">
        <f>'Population data'!$G$9</f>
        <v>2029936</v>
      </c>
      <c r="AD185">
        <f>'Population data'!$G$13</f>
        <v>2076867</v>
      </c>
      <c r="AE185">
        <f>'Population data'!$G$17</f>
        <v>2135006</v>
      </c>
      <c r="AF185">
        <f>'Population data'!$G$21</f>
        <v>2208928</v>
      </c>
      <c r="AG185">
        <f>'Population data'!$G$25</f>
        <v>2263747</v>
      </c>
      <c r="AH185">
        <f>'Population data'!$G$29</f>
        <v>2319063</v>
      </c>
      <c r="AI185">
        <f>'Population data'!$G$33</f>
        <v>2385947</v>
      </c>
      <c r="AJ185">
        <f>'Population data'!$G$37</f>
        <v>2457489</v>
      </c>
      <c r="AK185">
        <f>'Population data'!$G$41</f>
        <v>2502188</v>
      </c>
      <c r="AL185">
        <f>'Population data'!$G$45</f>
        <v>2528619</v>
      </c>
      <c r="AM185">
        <f>'Population data'!$G$49</f>
        <v>2547745</v>
      </c>
      <c r="AN185">
        <f>'Population data'!$G$53</f>
        <v>2569606</v>
      </c>
      <c r="AO185">
        <f>'Population data'!$G$57</f>
        <v>2599928</v>
      </c>
      <c r="AP185">
        <f>'Population data'!$G$61</f>
        <v>2636404</v>
      </c>
      <c r="AQ185">
        <f>'Population data'!$G$65</f>
        <v>2688799</v>
      </c>
      <c r="AR185">
        <f>'Population data'!$G$69</f>
        <v>2728187</v>
      </c>
      <c r="AS185">
        <f>'Population data'!$G$73</f>
        <v>2763240</v>
      </c>
      <c r="AT185">
        <f>'Population data'!$G$77</f>
        <v>2839523</v>
      </c>
      <c r="AU185">
        <f>'Population data'!$G$81</f>
        <v>2937647</v>
      </c>
      <c r="AV185">
        <f>'Population data'!$G$85</f>
        <v>3009838</v>
      </c>
      <c r="AW185" s="31">
        <f t="shared" si="41"/>
        <v>8003.0447674077514</v>
      </c>
      <c r="AX185" s="31">
        <f t="shared" si="42"/>
        <v>9798.3384697842685</v>
      </c>
      <c r="AY185" s="31">
        <f t="shared" si="43"/>
        <v>11724.390632621155</v>
      </c>
      <c r="AZ185" s="31">
        <f t="shared" si="44"/>
        <v>15831.33724214358</v>
      </c>
      <c r="BA185" s="31">
        <f t="shared" si="45"/>
        <v>16483.108548581033</v>
      </c>
      <c r="BB185" s="31">
        <f t="shared" si="46"/>
        <v>11591.401335926674</v>
      </c>
      <c r="BC185" s="31">
        <f t="shared" si="47"/>
        <v>13026.812984382053</v>
      </c>
      <c r="BD185" s="31">
        <f t="shared" si="48"/>
        <v>16756.449325990896</v>
      </c>
      <c r="BE185" s="31">
        <f t="shared" si="49"/>
        <v>15678.605275547521</v>
      </c>
      <c r="BF185" s="31">
        <f t="shared" si="50"/>
        <v>12517.045082144106</v>
      </c>
      <c r="BG185" s="31">
        <f t="shared" si="51"/>
        <v>11543.850615691807</v>
      </c>
      <c r="BH185" s="31">
        <f t="shared" si="52"/>
        <v>11225.613238373542</v>
      </c>
      <c r="BI185" s="31">
        <f t="shared" si="53"/>
        <v>10495.772503644528</v>
      </c>
      <c r="BJ185" s="31">
        <f t="shared" si="54"/>
        <v>9577.1882913680693</v>
      </c>
      <c r="BK185" s="31">
        <f t="shared" si="55"/>
        <v>11045.348133290649</v>
      </c>
      <c r="BL185" s="31">
        <f t="shared" si="56"/>
        <v>11410.298798831747</v>
      </c>
      <c r="BM185" s="31">
        <f t="shared" si="57"/>
        <v>1099.6313669114325</v>
      </c>
      <c r="BN185" s="31">
        <f t="shared" si="58"/>
        <v>7603.3931182235347</v>
      </c>
      <c r="BO185" s="31">
        <f t="shared" si="59"/>
        <v>23169.384435343542</v>
      </c>
      <c r="BP185" s="31">
        <f t="shared" si="60"/>
        <v>19849.219460336793</v>
      </c>
      <c r="BQ185" s="31">
        <f t="shared" si="60"/>
        <v>15356.308213265964</v>
      </c>
    </row>
    <row r="186" spans="1:69" x14ac:dyDescent="0.15">
      <c r="A186" s="5" t="s">
        <v>87</v>
      </c>
      <c r="B186" s="11" t="s">
        <v>190</v>
      </c>
      <c r="C186" s="5" t="s">
        <v>55</v>
      </c>
      <c r="D186" s="5" t="s">
        <v>55</v>
      </c>
      <c r="E186" s="5" t="s">
        <v>148</v>
      </c>
      <c r="F186" s="5" t="s">
        <v>148</v>
      </c>
      <c r="G186" s="22">
        <v>3480</v>
      </c>
      <c r="H186" s="22">
        <v>4090</v>
      </c>
      <c r="I186" s="22">
        <v>5040</v>
      </c>
      <c r="J186" s="22">
        <v>7530</v>
      </c>
      <c r="K186" s="22">
        <v>7230</v>
      </c>
      <c r="L186" s="22">
        <v>5410</v>
      </c>
      <c r="M186" s="22">
        <v>8500</v>
      </c>
      <c r="N186" s="22">
        <v>13060</v>
      </c>
      <c r="O186" s="22">
        <v>10600</v>
      </c>
      <c r="P186" s="22">
        <v>5830</v>
      </c>
      <c r="Q186" s="22">
        <v>4330</v>
      </c>
      <c r="R186" s="22">
        <v>3390</v>
      </c>
      <c r="S186" s="22">
        <v>2920</v>
      </c>
      <c r="T186" s="22">
        <v>2990</v>
      </c>
      <c r="U186" s="22">
        <v>3230</v>
      </c>
      <c r="V186" s="22">
        <v>2530</v>
      </c>
      <c r="W186" s="22">
        <v>1420</v>
      </c>
      <c r="X186" s="22">
        <v>3050</v>
      </c>
      <c r="Y186" s="22">
        <v>6390</v>
      </c>
      <c r="Z186" s="22">
        <v>7370</v>
      </c>
      <c r="AA186" s="22">
        <v>7420</v>
      </c>
      <c r="AB186">
        <f>'Population data'!$G$5</f>
        <v>1994241</v>
      </c>
      <c r="AC186">
        <f>'Population data'!$G$9</f>
        <v>2029936</v>
      </c>
      <c r="AD186">
        <f>'Population data'!$G$13</f>
        <v>2076867</v>
      </c>
      <c r="AE186">
        <f>'Population data'!$G$17</f>
        <v>2135006</v>
      </c>
      <c r="AF186">
        <f>'Population data'!$G$21</f>
        <v>2208928</v>
      </c>
      <c r="AG186">
        <f>'Population data'!$G$25</f>
        <v>2263747</v>
      </c>
      <c r="AH186">
        <f>'Population data'!$G$29</f>
        <v>2319063</v>
      </c>
      <c r="AI186">
        <f>'Population data'!$G$33</f>
        <v>2385947</v>
      </c>
      <c r="AJ186">
        <f>'Population data'!$G$37</f>
        <v>2457489</v>
      </c>
      <c r="AK186">
        <f>'Population data'!$G$41</f>
        <v>2502188</v>
      </c>
      <c r="AL186">
        <f>'Population data'!$G$45</f>
        <v>2528619</v>
      </c>
      <c r="AM186">
        <f>'Population data'!$G$49</f>
        <v>2547745</v>
      </c>
      <c r="AN186">
        <f>'Population data'!$G$53</f>
        <v>2569606</v>
      </c>
      <c r="AO186">
        <f>'Population data'!$G$57</f>
        <v>2599928</v>
      </c>
      <c r="AP186">
        <f>'Population data'!$G$61</f>
        <v>2636404</v>
      </c>
      <c r="AQ186">
        <f>'Population data'!$G$65</f>
        <v>2688799</v>
      </c>
      <c r="AR186">
        <f>'Population data'!$G$69</f>
        <v>2728187</v>
      </c>
      <c r="AS186">
        <f>'Population data'!$G$73</f>
        <v>2763240</v>
      </c>
      <c r="AT186">
        <f>'Population data'!$G$77</f>
        <v>2839523</v>
      </c>
      <c r="AU186">
        <f>'Population data'!$G$81</f>
        <v>2937647</v>
      </c>
      <c r="AV186">
        <f>'Population data'!$G$85</f>
        <v>3009838</v>
      </c>
      <c r="AW186" s="31">
        <f t="shared" si="41"/>
        <v>1745.0247989084569</v>
      </c>
      <c r="AX186" s="31">
        <f t="shared" si="42"/>
        <v>2014.8418472306519</v>
      </c>
      <c r="AY186" s="31">
        <f t="shared" si="43"/>
        <v>2426.7321884357543</v>
      </c>
      <c r="AZ186" s="31">
        <f t="shared" si="44"/>
        <v>3526.922172584058</v>
      </c>
      <c r="BA186" s="31">
        <f t="shared" si="45"/>
        <v>3273.0808790508336</v>
      </c>
      <c r="BB186" s="31">
        <f t="shared" si="46"/>
        <v>2389.843034579394</v>
      </c>
      <c r="BC186" s="31">
        <f t="shared" si="47"/>
        <v>3665.273431554037</v>
      </c>
      <c r="BD186" s="31">
        <f t="shared" si="48"/>
        <v>5473.7175637178862</v>
      </c>
      <c r="BE186" s="31">
        <f t="shared" si="49"/>
        <v>4313.3458583130987</v>
      </c>
      <c r="BF186" s="31">
        <f t="shared" si="50"/>
        <v>2329.9608182918309</v>
      </c>
      <c r="BG186" s="31">
        <f t="shared" si="51"/>
        <v>1712.3971622454785</v>
      </c>
      <c r="BH186" s="31">
        <f t="shared" si="52"/>
        <v>1330.58842231071</v>
      </c>
      <c r="BI186" s="31">
        <f t="shared" si="53"/>
        <v>1136.3609829678169</v>
      </c>
      <c r="BJ186" s="31">
        <f t="shared" si="54"/>
        <v>1150.0318470357643</v>
      </c>
      <c r="BK186" s="31">
        <f t="shared" si="55"/>
        <v>1225.1536562681592</v>
      </c>
      <c r="BL186" s="31">
        <f t="shared" si="56"/>
        <v>940.94054631826339</v>
      </c>
      <c r="BM186" s="31">
        <f t="shared" si="57"/>
        <v>520.49218033807801</v>
      </c>
      <c r="BN186" s="31">
        <f t="shared" si="58"/>
        <v>1103.7767258725264</v>
      </c>
      <c r="BO186" s="31">
        <f t="shared" si="59"/>
        <v>2250.3779684123001</v>
      </c>
      <c r="BP186" s="31">
        <f t="shared" si="60"/>
        <v>2508.810622923721</v>
      </c>
      <c r="BQ186" s="31">
        <f t="shared" si="60"/>
        <v>2465.2489602430428</v>
      </c>
    </row>
    <row r="187" spans="1:69" x14ac:dyDescent="0.15">
      <c r="A187" s="5" t="s">
        <v>87</v>
      </c>
      <c r="B187" s="11" t="s">
        <v>190</v>
      </c>
      <c r="C187" s="5" t="s">
        <v>35</v>
      </c>
      <c r="D187" s="5" t="s">
        <v>35</v>
      </c>
      <c r="E187" s="5" t="s">
        <v>149</v>
      </c>
      <c r="F187" s="5" t="s">
        <v>157</v>
      </c>
      <c r="G187" s="22">
        <v>7980</v>
      </c>
      <c r="H187" s="22">
        <v>8630</v>
      </c>
      <c r="I187" s="22">
        <v>8260</v>
      </c>
      <c r="J187" s="22">
        <v>8660</v>
      </c>
      <c r="K187" s="22">
        <v>9040</v>
      </c>
      <c r="L187" s="22">
        <v>8400</v>
      </c>
      <c r="M187" s="22">
        <v>9360</v>
      </c>
      <c r="N187" s="22">
        <v>8250</v>
      </c>
      <c r="O187" s="22">
        <v>8580</v>
      </c>
      <c r="P187" s="22">
        <v>7680</v>
      </c>
      <c r="Q187" s="22">
        <v>7410</v>
      </c>
      <c r="R187" s="22">
        <v>8120</v>
      </c>
      <c r="S187" s="22">
        <v>8770</v>
      </c>
      <c r="T187" s="22">
        <v>8340</v>
      </c>
      <c r="U187" s="22">
        <v>8740</v>
      </c>
      <c r="V187" s="22">
        <v>10860</v>
      </c>
      <c r="W187" s="22">
        <v>5570</v>
      </c>
      <c r="X187" s="22">
        <v>6120</v>
      </c>
      <c r="Y187" s="22">
        <v>6840</v>
      </c>
      <c r="Z187" s="22">
        <v>6400</v>
      </c>
      <c r="AA187" s="22">
        <v>7100</v>
      </c>
      <c r="AB187">
        <f>'Population data'!$G$5</f>
        <v>1994241</v>
      </c>
      <c r="AC187">
        <f>'Population data'!$G$9</f>
        <v>2029936</v>
      </c>
      <c r="AD187">
        <f>'Population data'!$G$13</f>
        <v>2076867</v>
      </c>
      <c r="AE187">
        <f>'Population data'!$G$17</f>
        <v>2135006</v>
      </c>
      <c r="AF187">
        <f>'Population data'!$G$21</f>
        <v>2208928</v>
      </c>
      <c r="AG187">
        <f>'Population data'!$G$25</f>
        <v>2263747</v>
      </c>
      <c r="AH187">
        <f>'Population data'!$G$29</f>
        <v>2319063</v>
      </c>
      <c r="AI187">
        <f>'Population data'!$G$33</f>
        <v>2385947</v>
      </c>
      <c r="AJ187">
        <f>'Population data'!$G$37</f>
        <v>2457489</v>
      </c>
      <c r="AK187">
        <f>'Population data'!$G$41</f>
        <v>2502188</v>
      </c>
      <c r="AL187">
        <f>'Population data'!$G$45</f>
        <v>2528619</v>
      </c>
      <c r="AM187">
        <f>'Population data'!$G$49</f>
        <v>2547745</v>
      </c>
      <c r="AN187">
        <f>'Population data'!$G$53</f>
        <v>2569606</v>
      </c>
      <c r="AO187">
        <f>'Population data'!$G$57</f>
        <v>2599928</v>
      </c>
      <c r="AP187">
        <f>'Population data'!$G$61</f>
        <v>2636404</v>
      </c>
      <c r="AQ187">
        <f>'Population data'!$G$65</f>
        <v>2688799</v>
      </c>
      <c r="AR187">
        <f>'Population data'!$G$69</f>
        <v>2728187</v>
      </c>
      <c r="AS187">
        <f>'Population data'!$G$73</f>
        <v>2763240</v>
      </c>
      <c r="AT187">
        <f>'Population data'!$G$77</f>
        <v>2839523</v>
      </c>
      <c r="AU187">
        <f>'Population data'!$G$81</f>
        <v>2937647</v>
      </c>
      <c r="AV187">
        <f>'Population data'!$G$85</f>
        <v>3009838</v>
      </c>
      <c r="AW187" s="31">
        <f t="shared" si="41"/>
        <v>4001.5223837038757</v>
      </c>
      <c r="AX187" s="31">
        <f t="shared" si="42"/>
        <v>4251.3655602935269</v>
      </c>
      <c r="AY187" s="31">
        <f t="shared" si="43"/>
        <v>3977.144419936375</v>
      </c>
      <c r="AZ187" s="31">
        <f t="shared" si="44"/>
        <v>4056.1946898509887</v>
      </c>
      <c r="BA187" s="31">
        <f t="shared" si="45"/>
        <v>4092.4828695186079</v>
      </c>
      <c r="BB187" s="31">
        <f t="shared" si="46"/>
        <v>3710.6620130253068</v>
      </c>
      <c r="BC187" s="31">
        <f t="shared" si="47"/>
        <v>4036.1128610995047</v>
      </c>
      <c r="BD187" s="31">
        <f t="shared" si="48"/>
        <v>3457.7465467590018</v>
      </c>
      <c r="BE187" s="31">
        <f t="shared" si="49"/>
        <v>3491.3686287100372</v>
      </c>
      <c r="BF187" s="31">
        <f t="shared" si="50"/>
        <v>3069.3137366177125</v>
      </c>
      <c r="BG187" s="31">
        <f t="shared" si="51"/>
        <v>2930.4533423184753</v>
      </c>
      <c r="BH187" s="31">
        <f t="shared" si="52"/>
        <v>3187.1321501955654</v>
      </c>
      <c r="BI187" s="31">
        <f t="shared" si="53"/>
        <v>3412.974596105395</v>
      </c>
      <c r="BJ187" s="31">
        <f t="shared" si="54"/>
        <v>3207.7811385546061</v>
      </c>
      <c r="BK187" s="31">
        <f t="shared" si="55"/>
        <v>3315.1216581373724</v>
      </c>
      <c r="BL187" s="31">
        <f t="shared" si="56"/>
        <v>4038.97799723966</v>
      </c>
      <c r="BM187" s="31">
        <f t="shared" si="57"/>
        <v>2041.6489045655596</v>
      </c>
      <c r="BN187" s="31">
        <f t="shared" si="58"/>
        <v>2214.7913319147087</v>
      </c>
      <c r="BO187" s="31">
        <f t="shared" si="59"/>
        <v>2408.8552901314761</v>
      </c>
      <c r="BP187" s="31">
        <f t="shared" si="60"/>
        <v>2178.6143808292827</v>
      </c>
      <c r="BQ187" s="31">
        <f t="shared" si="60"/>
        <v>2358.9309457851223</v>
      </c>
    </row>
    <row r="188" spans="1:69" x14ac:dyDescent="0.15">
      <c r="A188" s="5" t="s">
        <v>87</v>
      </c>
      <c r="B188" s="11" t="s">
        <v>190</v>
      </c>
      <c r="C188" s="4" t="s">
        <v>54</v>
      </c>
      <c r="D188" s="4" t="s">
        <v>83</v>
      </c>
      <c r="E188" s="4" t="s">
        <v>83</v>
      </c>
      <c r="F188" s="4" t="s">
        <v>83</v>
      </c>
      <c r="G188" s="22">
        <v>39980</v>
      </c>
      <c r="H188" s="22">
        <v>47170</v>
      </c>
      <c r="I188" s="22">
        <v>53830</v>
      </c>
      <c r="J188" s="22">
        <v>66150</v>
      </c>
      <c r="K188" s="22">
        <v>69710</v>
      </c>
      <c r="L188" s="22">
        <v>57920</v>
      </c>
      <c r="M188" s="22">
        <v>64930</v>
      </c>
      <c r="N188" s="22">
        <v>77980</v>
      </c>
      <c r="O188" s="22">
        <v>74380</v>
      </c>
      <c r="P188" s="22">
        <v>60030</v>
      </c>
      <c r="Q188" s="22">
        <v>53290</v>
      </c>
      <c r="R188" s="22">
        <v>51540</v>
      </c>
      <c r="S188" s="22">
        <v>48640</v>
      </c>
      <c r="T188" s="22">
        <v>44190</v>
      </c>
      <c r="U188" s="22">
        <v>48080</v>
      </c>
      <c r="V188" s="22">
        <v>50400</v>
      </c>
      <c r="W188" s="22">
        <v>12970</v>
      </c>
      <c r="X188" s="22">
        <v>36360</v>
      </c>
      <c r="Y188" s="22">
        <v>87290</v>
      </c>
      <c r="Z188" s="22">
        <v>81310</v>
      </c>
      <c r="AA188" s="22">
        <v>69540</v>
      </c>
      <c r="AB188">
        <f>'Population data'!$G$5</f>
        <v>1994241</v>
      </c>
      <c r="AC188">
        <f>'Population data'!$G$9</f>
        <v>2029936</v>
      </c>
      <c r="AD188">
        <f>'Population data'!$G$13</f>
        <v>2076867</v>
      </c>
      <c r="AE188">
        <f>'Population data'!$G$17</f>
        <v>2135006</v>
      </c>
      <c r="AF188">
        <f>'Population data'!$G$21</f>
        <v>2208928</v>
      </c>
      <c r="AG188">
        <f>'Population data'!$G$25</f>
        <v>2263747</v>
      </c>
      <c r="AH188">
        <f>'Population data'!$G$29</f>
        <v>2319063</v>
      </c>
      <c r="AI188">
        <f>'Population data'!$G$33</f>
        <v>2385947</v>
      </c>
      <c r="AJ188">
        <f>'Population data'!$G$37</f>
        <v>2457489</v>
      </c>
      <c r="AK188">
        <f>'Population data'!$G$41</f>
        <v>2502188</v>
      </c>
      <c r="AL188">
        <f>'Population data'!$G$45</f>
        <v>2528619</v>
      </c>
      <c r="AM188">
        <f>'Population data'!$G$49</f>
        <v>2547745</v>
      </c>
      <c r="AN188">
        <f>'Population data'!$G$53</f>
        <v>2569606</v>
      </c>
      <c r="AO188">
        <f>'Population data'!$G$57</f>
        <v>2599928</v>
      </c>
      <c r="AP188">
        <f>'Population data'!$G$61</f>
        <v>2636404</v>
      </c>
      <c r="AQ188">
        <f>'Population data'!$G$65</f>
        <v>2688799</v>
      </c>
      <c r="AR188">
        <f>'Population data'!$G$69</f>
        <v>2728187</v>
      </c>
      <c r="AS188">
        <f>'Population data'!$G$73</f>
        <v>2763240</v>
      </c>
      <c r="AT188">
        <f>'Population data'!$G$77</f>
        <v>2839523</v>
      </c>
      <c r="AU188">
        <f>'Population data'!$G$81</f>
        <v>2937647</v>
      </c>
      <c r="AV188">
        <f>'Population data'!$G$85</f>
        <v>3009838</v>
      </c>
      <c r="AW188" s="31">
        <f t="shared" si="41"/>
        <v>20047.727431137962</v>
      </c>
      <c r="AX188" s="31">
        <f t="shared" si="42"/>
        <v>23237.185802902161</v>
      </c>
      <c r="AY188" s="31">
        <f t="shared" si="43"/>
        <v>25918.847957042988</v>
      </c>
      <c r="AZ188" s="31">
        <f t="shared" si="44"/>
        <v>30983.519484254379</v>
      </c>
      <c r="BA188" s="31">
        <f t="shared" si="45"/>
        <v>31558.294340059972</v>
      </c>
      <c r="BB188" s="31">
        <f t="shared" si="46"/>
        <v>25585.898070764975</v>
      </c>
      <c r="BC188" s="31">
        <f t="shared" si="47"/>
        <v>27998.376930682778</v>
      </c>
      <c r="BD188" s="31">
        <f t="shared" si="48"/>
        <v>32683.039480759631</v>
      </c>
      <c r="BE188" s="31">
        <f t="shared" si="49"/>
        <v>30266.666503898898</v>
      </c>
      <c r="BF188" s="31">
        <f t="shared" si="50"/>
        <v>23991.00307410954</v>
      </c>
      <c r="BG188" s="31">
        <f t="shared" si="51"/>
        <v>21074.744751977265</v>
      </c>
      <c r="BH188" s="31">
        <f t="shared" si="52"/>
        <v>20229.654066635398</v>
      </c>
      <c r="BI188" s="31">
        <f t="shared" si="53"/>
        <v>18928.971990258429</v>
      </c>
      <c r="BJ188" s="31">
        <f t="shared" si="54"/>
        <v>16996.624521909838</v>
      </c>
      <c r="BK188" s="31">
        <f t="shared" si="55"/>
        <v>18236.962165130986</v>
      </c>
      <c r="BL188" s="31">
        <f t="shared" si="56"/>
        <v>18744.428274482398</v>
      </c>
      <c r="BM188" s="31">
        <f t="shared" si="57"/>
        <v>4754.072942947093</v>
      </c>
      <c r="BN188" s="31">
        <f t="shared" si="58"/>
        <v>13158.466148434445</v>
      </c>
      <c r="BO188" s="31">
        <f t="shared" si="59"/>
        <v>30741.078695259734</v>
      </c>
      <c r="BP188" s="31">
        <f t="shared" si="60"/>
        <v>27678.61489144203</v>
      </c>
      <c r="BQ188" s="31">
        <f t="shared" si="60"/>
        <v>23104.233516886954</v>
      </c>
    </row>
    <row r="189" spans="1:69" x14ac:dyDescent="0.15">
      <c r="A189" s="5" t="s">
        <v>87</v>
      </c>
      <c r="B189" s="11" t="s">
        <v>191</v>
      </c>
      <c r="C189" s="16" t="s">
        <v>36</v>
      </c>
      <c r="D189" t="s">
        <v>24</v>
      </c>
      <c r="E189" s="5" t="s">
        <v>146</v>
      </c>
      <c r="F189" s="5" t="s">
        <v>24</v>
      </c>
      <c r="G189" s="22">
        <v>-370</v>
      </c>
      <c r="H189" s="22">
        <v>-390</v>
      </c>
      <c r="I189" s="22">
        <v>-430</v>
      </c>
      <c r="J189" s="22">
        <v>-510</v>
      </c>
      <c r="K189" s="22">
        <v>-490</v>
      </c>
      <c r="L189" s="22">
        <v>-610</v>
      </c>
      <c r="M189" s="22">
        <v>-600</v>
      </c>
      <c r="N189" s="22">
        <v>-580</v>
      </c>
      <c r="O189" s="22">
        <v>-620</v>
      </c>
      <c r="P189" s="22">
        <v>-710</v>
      </c>
      <c r="Q189" s="22">
        <v>-780</v>
      </c>
      <c r="R189" s="22">
        <v>-700</v>
      </c>
      <c r="S189" s="22">
        <v>-710</v>
      </c>
      <c r="T189" s="22">
        <v>-620</v>
      </c>
      <c r="U189" s="22">
        <v>-620</v>
      </c>
      <c r="V189" s="22">
        <v>-600</v>
      </c>
      <c r="W189" s="22">
        <v>-310</v>
      </c>
      <c r="X189" s="22">
        <v>-550</v>
      </c>
      <c r="Y189" s="22">
        <v>-560</v>
      </c>
      <c r="Z189" s="22">
        <v>-510</v>
      </c>
      <c r="AA189" s="22">
        <v>-530</v>
      </c>
      <c r="AB189">
        <f>'Population data'!$G$5</f>
        <v>1994241</v>
      </c>
      <c r="AC189">
        <f>'Population data'!$G$9</f>
        <v>2029936</v>
      </c>
      <c r="AD189">
        <f>'Population data'!$G$13</f>
        <v>2076867</v>
      </c>
      <c r="AE189">
        <f>'Population data'!$G$17</f>
        <v>2135006</v>
      </c>
      <c r="AF189">
        <f>'Population data'!$G$21</f>
        <v>2208928</v>
      </c>
      <c r="AG189">
        <f>'Population data'!$G$25</f>
        <v>2263747</v>
      </c>
      <c r="AH189">
        <f>'Population data'!$G$29</f>
        <v>2319063</v>
      </c>
      <c r="AI189">
        <f>'Population data'!$G$33</f>
        <v>2385947</v>
      </c>
      <c r="AJ189">
        <f>'Population data'!$G$37</f>
        <v>2457489</v>
      </c>
      <c r="AK189">
        <f>'Population data'!$G$41</f>
        <v>2502188</v>
      </c>
      <c r="AL189">
        <f>'Population data'!$G$45</f>
        <v>2528619</v>
      </c>
      <c r="AM189">
        <f>'Population data'!$G$49</f>
        <v>2547745</v>
      </c>
      <c r="AN189">
        <f>'Population data'!$G$53</f>
        <v>2569606</v>
      </c>
      <c r="AO189">
        <f>'Population data'!$G$57</f>
        <v>2599928</v>
      </c>
      <c r="AP189">
        <f>'Population data'!$G$61</f>
        <v>2636404</v>
      </c>
      <c r="AQ189">
        <f>'Population data'!$G$65</f>
        <v>2688799</v>
      </c>
      <c r="AR189">
        <f>'Population data'!$G$69</f>
        <v>2728187</v>
      </c>
      <c r="AS189">
        <f>'Population data'!$G$73</f>
        <v>2763240</v>
      </c>
      <c r="AT189">
        <f>'Population data'!$G$77</f>
        <v>2839523</v>
      </c>
      <c r="AU189">
        <f>'Population data'!$G$81</f>
        <v>2937647</v>
      </c>
      <c r="AV189">
        <f>'Population data'!$G$85</f>
        <v>3009838</v>
      </c>
      <c r="AW189" s="31">
        <f t="shared" si="41"/>
        <v>-185.53424586095662</v>
      </c>
      <c r="AX189" s="31">
        <f t="shared" si="42"/>
        <v>-192.12428372126016</v>
      </c>
      <c r="AY189" s="31">
        <f t="shared" si="43"/>
        <v>-207.04262718797111</v>
      </c>
      <c r="AZ189" s="31">
        <f t="shared" si="44"/>
        <v>-238.87520690808361</v>
      </c>
      <c r="BA189" s="31">
        <f t="shared" si="45"/>
        <v>-221.82705819293341</v>
      </c>
      <c r="BB189" s="31">
        <f t="shared" si="46"/>
        <v>-269.46474142207586</v>
      </c>
      <c r="BC189" s="31">
        <f t="shared" si="47"/>
        <v>-258.72518340381441</v>
      </c>
      <c r="BD189" s="31">
        <f t="shared" si="48"/>
        <v>-243.09006025699651</v>
      </c>
      <c r="BE189" s="31">
        <f t="shared" si="49"/>
        <v>-252.29004076925673</v>
      </c>
      <c r="BF189" s="31">
        <f t="shared" si="50"/>
        <v>-283.75166054668955</v>
      </c>
      <c r="BG189" s="31">
        <f t="shared" si="51"/>
        <v>-308.46877287562893</v>
      </c>
      <c r="BH189" s="31">
        <f t="shared" si="52"/>
        <v>-274.75277156858317</v>
      </c>
      <c r="BI189" s="31">
        <f t="shared" si="53"/>
        <v>-276.30695133806506</v>
      </c>
      <c r="BJ189" s="31">
        <f t="shared" si="54"/>
        <v>-238.46814219470693</v>
      </c>
      <c r="BK189" s="31">
        <f t="shared" si="55"/>
        <v>-235.16881327747947</v>
      </c>
      <c r="BL189" s="31">
        <f t="shared" si="56"/>
        <v>-223.14795564859998</v>
      </c>
      <c r="BM189" s="31">
        <f t="shared" si="57"/>
        <v>-113.62857458084802</v>
      </c>
      <c r="BN189" s="31">
        <f t="shared" si="58"/>
        <v>-199.04170466553754</v>
      </c>
      <c r="BO189" s="31">
        <f t="shared" si="59"/>
        <v>-197.21622258386355</v>
      </c>
      <c r="BP189" s="31">
        <f t="shared" si="60"/>
        <v>-173.60833347233347</v>
      </c>
      <c r="BQ189" s="31">
        <f t="shared" si="60"/>
        <v>-176.08921144593162</v>
      </c>
    </row>
    <row r="190" spans="1:69" x14ac:dyDescent="0.15">
      <c r="A190" s="5" t="s">
        <v>87</v>
      </c>
      <c r="B190" s="11" t="s">
        <v>191</v>
      </c>
      <c r="C190" s="16" t="s">
        <v>36</v>
      </c>
      <c r="D190" t="s">
        <v>25</v>
      </c>
      <c r="E190" s="5" t="s">
        <v>146</v>
      </c>
      <c r="F190" s="5" t="s">
        <v>152</v>
      </c>
      <c r="G190" s="23">
        <v>-790</v>
      </c>
      <c r="H190" s="23">
        <v>-770</v>
      </c>
      <c r="I190" s="23">
        <v>-830</v>
      </c>
      <c r="J190" s="23">
        <v>-890</v>
      </c>
      <c r="K190" s="23">
        <v>-900</v>
      </c>
      <c r="L190" s="23">
        <v>-1230</v>
      </c>
      <c r="M190" s="23">
        <v>-1110</v>
      </c>
      <c r="N190" s="23">
        <v>-1170</v>
      </c>
      <c r="O190" s="23">
        <v>-1190</v>
      </c>
      <c r="P190" s="23">
        <v>-1380</v>
      </c>
      <c r="Q190" s="23">
        <v>-1530</v>
      </c>
      <c r="R190" s="23">
        <v>-1740</v>
      </c>
      <c r="S190" s="23">
        <v>-1510</v>
      </c>
      <c r="T190" s="23">
        <v>-1090</v>
      </c>
      <c r="U190" s="23">
        <v>-860</v>
      </c>
      <c r="V190" s="23">
        <v>-700</v>
      </c>
      <c r="W190" s="23">
        <v>-350</v>
      </c>
      <c r="X190" s="23">
        <v>-500</v>
      </c>
      <c r="Y190" s="23">
        <v>-440</v>
      </c>
      <c r="Z190" s="23">
        <v>-520</v>
      </c>
      <c r="AA190" s="23">
        <v>-660</v>
      </c>
      <c r="AB190">
        <f>'Population data'!$G$5</f>
        <v>1994241</v>
      </c>
      <c r="AC190">
        <f>'Population data'!$G$9</f>
        <v>2029936</v>
      </c>
      <c r="AD190">
        <f>'Population data'!$G$13</f>
        <v>2076867</v>
      </c>
      <c r="AE190">
        <f>'Population data'!$G$17</f>
        <v>2135006</v>
      </c>
      <c r="AF190">
        <f>'Population data'!$G$21</f>
        <v>2208928</v>
      </c>
      <c r="AG190">
        <f>'Population data'!$G$25</f>
        <v>2263747</v>
      </c>
      <c r="AH190">
        <f>'Population data'!$G$29</f>
        <v>2319063</v>
      </c>
      <c r="AI190">
        <f>'Population data'!$G$33</f>
        <v>2385947</v>
      </c>
      <c r="AJ190">
        <f>'Population data'!$G$37</f>
        <v>2457489</v>
      </c>
      <c r="AK190">
        <f>'Population data'!$G$41</f>
        <v>2502188</v>
      </c>
      <c r="AL190">
        <f>'Population data'!$G$45</f>
        <v>2528619</v>
      </c>
      <c r="AM190">
        <f>'Population data'!$G$49</f>
        <v>2547745</v>
      </c>
      <c r="AN190">
        <f>'Population data'!$G$53</f>
        <v>2569606</v>
      </c>
      <c r="AO190">
        <f>'Population data'!$G$57</f>
        <v>2599928</v>
      </c>
      <c r="AP190">
        <f>'Population data'!$G$61</f>
        <v>2636404</v>
      </c>
      <c r="AQ190">
        <f>'Population data'!$G$65</f>
        <v>2688799</v>
      </c>
      <c r="AR190">
        <f>'Population data'!$G$69</f>
        <v>2728187</v>
      </c>
      <c r="AS190">
        <f>'Population data'!$G$73</f>
        <v>2763240</v>
      </c>
      <c r="AT190">
        <f>'Population data'!$G$77</f>
        <v>2839523</v>
      </c>
      <c r="AU190">
        <f>'Population data'!$G$81</f>
        <v>2937647</v>
      </c>
      <c r="AV190">
        <f>'Population data'!$G$85</f>
        <v>3009838</v>
      </c>
      <c r="AW190" s="31">
        <f t="shared" si="41"/>
        <v>-396.14068710852899</v>
      </c>
      <c r="AX190" s="31">
        <f t="shared" si="42"/>
        <v>-379.32230375735986</v>
      </c>
      <c r="AY190" s="31">
        <f t="shared" si="43"/>
        <v>-399.64041992096753</v>
      </c>
      <c r="AZ190" s="31">
        <f t="shared" si="44"/>
        <v>-416.8606551925381</v>
      </c>
      <c r="BA190" s="31">
        <f t="shared" si="45"/>
        <v>-407.43745382375522</v>
      </c>
      <c r="BB190" s="31">
        <f t="shared" si="46"/>
        <v>-543.3469376215628</v>
      </c>
      <c r="BC190" s="31">
        <f t="shared" si="47"/>
        <v>-478.64158929705661</v>
      </c>
      <c r="BD190" s="31">
        <f t="shared" si="48"/>
        <v>-490.37132844945847</v>
      </c>
      <c r="BE190" s="31">
        <f t="shared" si="49"/>
        <v>-484.23411050873472</v>
      </c>
      <c r="BF190" s="31">
        <f t="shared" si="50"/>
        <v>-551.51731204849523</v>
      </c>
      <c r="BG190" s="31">
        <f t="shared" si="51"/>
        <v>-605.07336217911836</v>
      </c>
      <c r="BH190" s="31">
        <f t="shared" si="52"/>
        <v>-682.95688932762107</v>
      </c>
      <c r="BI190" s="31">
        <f t="shared" si="53"/>
        <v>-587.63872749363134</v>
      </c>
      <c r="BJ190" s="31">
        <f t="shared" si="54"/>
        <v>-419.24237901972668</v>
      </c>
      <c r="BK190" s="31">
        <f t="shared" si="55"/>
        <v>-326.20190228811668</v>
      </c>
      <c r="BL190" s="31">
        <f t="shared" si="56"/>
        <v>-260.33928159003329</v>
      </c>
      <c r="BM190" s="31">
        <f t="shared" si="57"/>
        <v>-128.29032613966712</v>
      </c>
      <c r="BN190" s="31">
        <f t="shared" si="58"/>
        <v>-180.94700424139776</v>
      </c>
      <c r="BO190" s="31">
        <f t="shared" si="59"/>
        <v>-154.95560345874992</v>
      </c>
      <c r="BP190" s="31">
        <f t="shared" si="60"/>
        <v>-177.01241844237924</v>
      </c>
      <c r="BQ190" s="31">
        <f t="shared" si="60"/>
        <v>-219.28090481946202</v>
      </c>
    </row>
    <row r="191" spans="1:69" x14ac:dyDescent="0.15">
      <c r="A191" s="5" t="s">
        <v>87</v>
      </c>
      <c r="B191" s="11" t="s">
        <v>191</v>
      </c>
      <c r="C191" s="16" t="s">
        <v>36</v>
      </c>
      <c r="D191" t="s">
        <v>47</v>
      </c>
      <c r="E191" s="5" t="s">
        <v>146</v>
      </c>
      <c r="F191" s="5" t="s">
        <v>153</v>
      </c>
      <c r="G191" s="22">
        <v>-20</v>
      </c>
      <c r="H191" s="22">
        <v>-20</v>
      </c>
      <c r="I191" s="22">
        <v>-10</v>
      </c>
      <c r="J191" s="22">
        <v>-10</v>
      </c>
      <c r="K191" s="22">
        <v>-10</v>
      </c>
      <c r="L191" s="22">
        <v>-10</v>
      </c>
      <c r="M191" s="22">
        <v>-10</v>
      </c>
      <c r="N191" s="22">
        <v>-20</v>
      </c>
      <c r="O191" s="22">
        <v>-10</v>
      </c>
      <c r="P191" s="22">
        <v>-10</v>
      </c>
      <c r="Q191" s="22">
        <v>-10</v>
      </c>
      <c r="R191" s="22">
        <v>-20</v>
      </c>
      <c r="S191" s="22">
        <v>-10</v>
      </c>
      <c r="T191" s="22">
        <v>-10</v>
      </c>
      <c r="U191" s="22">
        <v>-20</v>
      </c>
      <c r="V191" s="22">
        <v>-10</v>
      </c>
      <c r="W191" s="22">
        <v>0</v>
      </c>
      <c r="X191" s="22">
        <v>-10</v>
      </c>
      <c r="Y191" s="22">
        <v>-10</v>
      </c>
      <c r="Z191" s="22">
        <v>-10</v>
      </c>
      <c r="AA191" s="22">
        <v>-20</v>
      </c>
      <c r="AB191">
        <f>'Population data'!$G$5</f>
        <v>1994241</v>
      </c>
      <c r="AC191">
        <f>'Population data'!$G$9</f>
        <v>2029936</v>
      </c>
      <c r="AD191">
        <f>'Population data'!$G$13</f>
        <v>2076867</v>
      </c>
      <c r="AE191">
        <f>'Population data'!$G$17</f>
        <v>2135006</v>
      </c>
      <c r="AF191">
        <f>'Population data'!$G$21</f>
        <v>2208928</v>
      </c>
      <c r="AG191">
        <f>'Population data'!$G$25</f>
        <v>2263747</v>
      </c>
      <c r="AH191">
        <f>'Population data'!$G$29</f>
        <v>2319063</v>
      </c>
      <c r="AI191">
        <f>'Population data'!$G$33</f>
        <v>2385947</v>
      </c>
      <c r="AJ191">
        <f>'Population data'!$G$37</f>
        <v>2457489</v>
      </c>
      <c r="AK191">
        <f>'Population data'!$G$41</f>
        <v>2502188</v>
      </c>
      <c r="AL191">
        <f>'Population data'!$G$45</f>
        <v>2528619</v>
      </c>
      <c r="AM191">
        <f>'Population data'!$G$49</f>
        <v>2547745</v>
      </c>
      <c r="AN191">
        <f>'Population data'!$G$53</f>
        <v>2569606</v>
      </c>
      <c r="AO191">
        <f>'Population data'!$G$57</f>
        <v>2599928</v>
      </c>
      <c r="AP191">
        <f>'Population data'!$G$61</f>
        <v>2636404</v>
      </c>
      <c r="AQ191">
        <f>'Population data'!$G$65</f>
        <v>2688799</v>
      </c>
      <c r="AR191">
        <f>'Population data'!$G$69</f>
        <v>2728187</v>
      </c>
      <c r="AS191">
        <f>'Population data'!$G$73</f>
        <v>2763240</v>
      </c>
      <c r="AT191">
        <f>'Population data'!$G$77</f>
        <v>2839523</v>
      </c>
      <c r="AU191">
        <f>'Population data'!$G$81</f>
        <v>2937647</v>
      </c>
      <c r="AV191">
        <f>'Population data'!$G$85</f>
        <v>3009838</v>
      </c>
      <c r="AW191" s="31">
        <f t="shared" si="41"/>
        <v>-10.028878154646305</v>
      </c>
      <c r="AX191" s="31">
        <f t="shared" si="42"/>
        <v>-9.8525273703210345</v>
      </c>
      <c r="AY191" s="31">
        <f t="shared" si="43"/>
        <v>-4.8149448183249097</v>
      </c>
      <c r="AZ191" s="31">
        <f t="shared" si="44"/>
        <v>-4.6838275864330123</v>
      </c>
      <c r="BA191" s="31">
        <f t="shared" si="45"/>
        <v>-4.5270828202639466</v>
      </c>
      <c r="BB191" s="31">
        <f t="shared" si="46"/>
        <v>-4.4174547774110797</v>
      </c>
      <c r="BC191" s="31">
        <f t="shared" si="47"/>
        <v>-4.3120863900635733</v>
      </c>
      <c r="BD191" s="31">
        <f t="shared" si="48"/>
        <v>-8.3824158709309131</v>
      </c>
      <c r="BE191" s="31">
        <f t="shared" si="49"/>
        <v>-4.0691942059557542</v>
      </c>
      <c r="BF191" s="31">
        <f t="shared" si="50"/>
        <v>-3.9965022612209791</v>
      </c>
      <c r="BG191" s="31">
        <f t="shared" si="51"/>
        <v>-3.9547278573798579</v>
      </c>
      <c r="BH191" s="31">
        <f t="shared" si="52"/>
        <v>-7.8500791876738054</v>
      </c>
      <c r="BI191" s="31">
        <f t="shared" si="53"/>
        <v>-3.8916472019445787</v>
      </c>
      <c r="BJ191" s="31">
        <f t="shared" si="54"/>
        <v>-3.8462603579791437</v>
      </c>
      <c r="BK191" s="31">
        <f t="shared" si="55"/>
        <v>-7.5860907508864353</v>
      </c>
      <c r="BL191" s="31">
        <f t="shared" si="56"/>
        <v>-3.7191325941433333</v>
      </c>
      <c r="BM191" s="31">
        <f t="shared" si="57"/>
        <v>0</v>
      </c>
      <c r="BN191" s="31">
        <f t="shared" si="58"/>
        <v>-3.6189400848279556</v>
      </c>
      <c r="BO191" s="31">
        <f t="shared" si="59"/>
        <v>-3.5217182604261348</v>
      </c>
      <c r="BP191" s="31">
        <f t="shared" si="60"/>
        <v>-3.4040849700457541</v>
      </c>
      <c r="BQ191" s="31">
        <f t="shared" si="60"/>
        <v>-6.6448759036200622</v>
      </c>
    </row>
    <row r="192" spans="1:69" x14ac:dyDescent="0.15">
      <c r="A192" s="5" t="s">
        <v>87</v>
      </c>
      <c r="B192" s="11" t="s">
        <v>191</v>
      </c>
      <c r="C192" s="16" t="s">
        <v>36</v>
      </c>
      <c r="D192" t="s">
        <v>26</v>
      </c>
      <c r="E192" s="5" t="s">
        <v>146</v>
      </c>
      <c r="F192" s="5" t="s">
        <v>154</v>
      </c>
      <c r="G192" s="22">
        <v>-800</v>
      </c>
      <c r="H192" s="22">
        <v>-700</v>
      </c>
      <c r="I192" s="22">
        <v>-680</v>
      </c>
      <c r="J192" s="22">
        <v>-640</v>
      </c>
      <c r="K192" s="22">
        <v>-670</v>
      </c>
      <c r="L192" s="22">
        <v>-760</v>
      </c>
      <c r="M192" s="22">
        <v>-750</v>
      </c>
      <c r="N192" s="22">
        <v>-780</v>
      </c>
      <c r="O192" s="22">
        <v>-770</v>
      </c>
      <c r="P192" s="22">
        <v>-920</v>
      </c>
      <c r="Q192" s="22">
        <v>-920</v>
      </c>
      <c r="R192" s="22">
        <v>-990</v>
      </c>
      <c r="S192" s="22">
        <v>-960</v>
      </c>
      <c r="T192" s="22">
        <v>-930</v>
      </c>
      <c r="U192" s="22">
        <v>-1060</v>
      </c>
      <c r="V192" s="22">
        <v>-1020</v>
      </c>
      <c r="W192" s="22">
        <v>-660</v>
      </c>
      <c r="X192" s="22">
        <v>-1050</v>
      </c>
      <c r="Y192" s="22">
        <v>-1110</v>
      </c>
      <c r="Z192" s="22">
        <v>-930</v>
      </c>
      <c r="AA192" s="22">
        <v>-1000</v>
      </c>
      <c r="AB192">
        <f>'Population data'!$G$5</f>
        <v>1994241</v>
      </c>
      <c r="AC192">
        <f>'Population data'!$G$9</f>
        <v>2029936</v>
      </c>
      <c r="AD192">
        <f>'Population data'!$G$13</f>
        <v>2076867</v>
      </c>
      <c r="AE192">
        <f>'Population data'!$G$17</f>
        <v>2135006</v>
      </c>
      <c r="AF192">
        <f>'Population data'!$G$21</f>
        <v>2208928</v>
      </c>
      <c r="AG192">
        <f>'Population data'!$G$25</f>
        <v>2263747</v>
      </c>
      <c r="AH192">
        <f>'Population data'!$G$29</f>
        <v>2319063</v>
      </c>
      <c r="AI192">
        <f>'Population data'!$G$33</f>
        <v>2385947</v>
      </c>
      <c r="AJ192">
        <f>'Population data'!$G$37</f>
        <v>2457489</v>
      </c>
      <c r="AK192">
        <f>'Population data'!$G$41</f>
        <v>2502188</v>
      </c>
      <c r="AL192">
        <f>'Population data'!$G$45</f>
        <v>2528619</v>
      </c>
      <c r="AM192">
        <f>'Population data'!$G$49</f>
        <v>2547745</v>
      </c>
      <c r="AN192">
        <f>'Population data'!$G$53</f>
        <v>2569606</v>
      </c>
      <c r="AO192">
        <f>'Population data'!$G$57</f>
        <v>2599928</v>
      </c>
      <c r="AP192">
        <f>'Population data'!$G$61</f>
        <v>2636404</v>
      </c>
      <c r="AQ192">
        <f>'Population data'!$G$65</f>
        <v>2688799</v>
      </c>
      <c r="AR192">
        <f>'Population data'!$G$69</f>
        <v>2728187</v>
      </c>
      <c r="AS192">
        <f>'Population data'!$G$73</f>
        <v>2763240</v>
      </c>
      <c r="AT192">
        <f>'Population data'!$G$77</f>
        <v>2839523</v>
      </c>
      <c r="AU192">
        <f>'Population data'!$G$81</f>
        <v>2937647</v>
      </c>
      <c r="AV192">
        <f>'Population data'!$G$85</f>
        <v>3009838</v>
      </c>
      <c r="AW192" s="31">
        <f t="shared" si="41"/>
        <v>-401.15512618585217</v>
      </c>
      <c r="AX192" s="31">
        <f t="shared" si="42"/>
        <v>-344.83845796123626</v>
      </c>
      <c r="AY192" s="31">
        <f t="shared" si="43"/>
        <v>-327.41624764609389</v>
      </c>
      <c r="AZ192" s="31">
        <f t="shared" si="44"/>
        <v>-299.76496553171279</v>
      </c>
      <c r="BA192" s="31">
        <f t="shared" si="45"/>
        <v>-303.31454895768445</v>
      </c>
      <c r="BB192" s="31">
        <f t="shared" si="46"/>
        <v>-335.72656308324207</v>
      </c>
      <c r="BC192" s="31">
        <f t="shared" si="47"/>
        <v>-323.40647925476799</v>
      </c>
      <c r="BD192" s="31">
        <f t="shared" si="48"/>
        <v>-326.91421896630561</v>
      </c>
      <c r="BE192" s="31">
        <f t="shared" si="49"/>
        <v>-313.32795385859305</v>
      </c>
      <c r="BF192" s="31">
        <f t="shared" si="50"/>
        <v>-367.67820803233008</v>
      </c>
      <c r="BG192" s="31">
        <f t="shared" si="51"/>
        <v>-363.83496287894701</v>
      </c>
      <c r="BH192" s="31">
        <f t="shared" si="52"/>
        <v>-388.57891978985339</v>
      </c>
      <c r="BI192" s="31">
        <f t="shared" si="53"/>
        <v>-373.59813138667954</v>
      </c>
      <c r="BJ192" s="31">
        <f t="shared" si="54"/>
        <v>-357.70221329206038</v>
      </c>
      <c r="BK192" s="31">
        <f t="shared" si="55"/>
        <v>-402.06280979698107</v>
      </c>
      <c r="BL192" s="31">
        <f t="shared" si="56"/>
        <v>-379.35152460261997</v>
      </c>
      <c r="BM192" s="31">
        <f t="shared" si="57"/>
        <v>-241.91890072051513</v>
      </c>
      <c r="BN192" s="31">
        <f t="shared" si="58"/>
        <v>-379.9887089069353</v>
      </c>
      <c r="BO192" s="31">
        <f t="shared" si="59"/>
        <v>-390.91072690730095</v>
      </c>
      <c r="BP192" s="31">
        <f t="shared" si="60"/>
        <v>-316.57990221425518</v>
      </c>
      <c r="BQ192" s="31">
        <f t="shared" si="60"/>
        <v>-332.24379518100312</v>
      </c>
    </row>
    <row r="193" spans="1:69" x14ac:dyDescent="0.15">
      <c r="A193" s="5" t="s">
        <v>87</v>
      </c>
      <c r="B193" s="11" t="s">
        <v>191</v>
      </c>
      <c r="C193" s="4" t="s">
        <v>27</v>
      </c>
      <c r="D193" s="4" t="s">
        <v>150</v>
      </c>
      <c r="E193" s="4" t="s">
        <v>150</v>
      </c>
      <c r="F193" s="4" t="s">
        <v>150</v>
      </c>
      <c r="G193" s="23">
        <v>-1980</v>
      </c>
      <c r="H193" s="23">
        <v>-1880</v>
      </c>
      <c r="I193" s="23">
        <v>-1940</v>
      </c>
      <c r="J193" s="23">
        <v>-2040</v>
      </c>
      <c r="K193" s="23">
        <v>-2070</v>
      </c>
      <c r="L193" s="23">
        <v>-2610</v>
      </c>
      <c r="M193" s="23">
        <v>-2470</v>
      </c>
      <c r="N193" s="23">
        <v>-2560</v>
      </c>
      <c r="O193" s="23">
        <v>-2590</v>
      </c>
      <c r="P193" s="23">
        <v>-3020</v>
      </c>
      <c r="Q193" s="23">
        <v>-3240</v>
      </c>
      <c r="R193" s="23">
        <v>-3460</v>
      </c>
      <c r="S193" s="23">
        <v>-3190</v>
      </c>
      <c r="T193" s="23">
        <v>-2650</v>
      </c>
      <c r="U193" s="23">
        <v>-2550</v>
      </c>
      <c r="V193" s="23">
        <v>-2320</v>
      </c>
      <c r="W193" s="23">
        <v>-1310</v>
      </c>
      <c r="X193" s="23">
        <v>-2100</v>
      </c>
      <c r="Y193" s="23">
        <v>-2120</v>
      </c>
      <c r="Z193" s="23">
        <v>-1970</v>
      </c>
      <c r="AA193" s="23">
        <v>-2210</v>
      </c>
      <c r="AB193">
        <f>'Population data'!$G$5</f>
        <v>1994241</v>
      </c>
      <c r="AC193">
        <f>'Population data'!$G$9</f>
        <v>2029936</v>
      </c>
      <c r="AD193">
        <f>'Population data'!$G$13</f>
        <v>2076867</v>
      </c>
      <c r="AE193">
        <f>'Population data'!$G$17</f>
        <v>2135006</v>
      </c>
      <c r="AF193">
        <f>'Population data'!$G$21</f>
        <v>2208928</v>
      </c>
      <c r="AG193">
        <f>'Population data'!$G$25</f>
        <v>2263747</v>
      </c>
      <c r="AH193">
        <f>'Population data'!$G$29</f>
        <v>2319063</v>
      </c>
      <c r="AI193">
        <f>'Population data'!$G$33</f>
        <v>2385947</v>
      </c>
      <c r="AJ193">
        <f>'Population data'!$G$37</f>
        <v>2457489</v>
      </c>
      <c r="AK193">
        <f>'Population data'!$G$41</f>
        <v>2502188</v>
      </c>
      <c r="AL193">
        <f>'Population data'!$G$45</f>
        <v>2528619</v>
      </c>
      <c r="AM193">
        <f>'Population data'!$G$49</f>
        <v>2547745</v>
      </c>
      <c r="AN193">
        <f>'Population data'!$G$53</f>
        <v>2569606</v>
      </c>
      <c r="AO193">
        <f>'Population data'!$G$57</f>
        <v>2599928</v>
      </c>
      <c r="AP193">
        <f>'Population data'!$G$61</f>
        <v>2636404</v>
      </c>
      <c r="AQ193">
        <f>'Population data'!$G$65</f>
        <v>2688799</v>
      </c>
      <c r="AR193">
        <f>'Population data'!$G$69</f>
        <v>2728187</v>
      </c>
      <c r="AS193">
        <f>'Population data'!$G$73</f>
        <v>2763240</v>
      </c>
      <c r="AT193">
        <f>'Population data'!$G$77</f>
        <v>2839523</v>
      </c>
      <c r="AU193">
        <f>'Population data'!$G$81</f>
        <v>2937647</v>
      </c>
      <c r="AV193">
        <f>'Population data'!$G$85</f>
        <v>3009838</v>
      </c>
      <c r="AW193" s="31">
        <f t="shared" si="41"/>
        <v>-992.85893730998407</v>
      </c>
      <c r="AX193" s="31">
        <f t="shared" si="42"/>
        <v>-926.13757281017729</v>
      </c>
      <c r="AY193" s="31">
        <f t="shared" si="43"/>
        <v>-934.09929475503247</v>
      </c>
      <c r="AZ193" s="31">
        <f t="shared" si="44"/>
        <v>-955.50082763233445</v>
      </c>
      <c r="BA193" s="31">
        <f t="shared" si="45"/>
        <v>-937.10614379463709</v>
      </c>
      <c r="BB193" s="31">
        <f t="shared" si="46"/>
        <v>-1152.9556969042919</v>
      </c>
      <c r="BC193" s="31">
        <f t="shared" si="47"/>
        <v>-1065.0853383457024</v>
      </c>
      <c r="BD193" s="31">
        <f t="shared" si="48"/>
        <v>-1072.9492314791569</v>
      </c>
      <c r="BE193" s="31">
        <f t="shared" si="49"/>
        <v>-1053.9212993425404</v>
      </c>
      <c r="BF193" s="31">
        <f t="shared" si="50"/>
        <v>-1206.9436828887358</v>
      </c>
      <c r="BG193" s="31">
        <f t="shared" si="51"/>
        <v>-1281.3318257910742</v>
      </c>
      <c r="BH193" s="31">
        <f t="shared" si="52"/>
        <v>-1358.0636994675683</v>
      </c>
      <c r="BI193" s="31">
        <f t="shared" si="53"/>
        <v>-1241.4354574203205</v>
      </c>
      <c r="BJ193" s="31">
        <f t="shared" si="54"/>
        <v>-1019.2589948644733</v>
      </c>
      <c r="BK193" s="31">
        <f t="shared" si="55"/>
        <v>-967.22657073802043</v>
      </c>
      <c r="BL193" s="31">
        <f t="shared" si="56"/>
        <v>-862.83876184125324</v>
      </c>
      <c r="BM193" s="31">
        <f t="shared" si="57"/>
        <v>-480.17236355132547</v>
      </c>
      <c r="BN193" s="31">
        <f t="shared" si="58"/>
        <v>-759.9774178138706</v>
      </c>
      <c r="BO193" s="31">
        <f t="shared" si="59"/>
        <v>-746.60427121034058</v>
      </c>
      <c r="BP193" s="31">
        <f t="shared" si="60"/>
        <v>-670.60473909901361</v>
      </c>
      <c r="BQ193" s="31">
        <f t="shared" si="60"/>
        <v>-734.25878735001686</v>
      </c>
    </row>
    <row r="194" spans="1:69" x14ac:dyDescent="0.15">
      <c r="A194" s="5" t="s">
        <v>87</v>
      </c>
      <c r="B194" s="11" t="s">
        <v>191</v>
      </c>
      <c r="C194" s="16" t="s">
        <v>37</v>
      </c>
      <c r="D194" t="s">
        <v>155</v>
      </c>
      <c r="E194" s="5" t="s">
        <v>147</v>
      </c>
      <c r="F194" s="5" t="s">
        <v>155</v>
      </c>
      <c r="G194" s="22">
        <v>-2160</v>
      </c>
      <c r="H194" s="22">
        <v>-2670</v>
      </c>
      <c r="I194" s="22">
        <v>-2500</v>
      </c>
      <c r="J194" s="22">
        <v>-2210</v>
      </c>
      <c r="K194" s="22">
        <v>-2660</v>
      </c>
      <c r="L194" s="22">
        <v>-3590</v>
      </c>
      <c r="M194" s="22">
        <v>-3970</v>
      </c>
      <c r="N194" s="22">
        <v>-3590</v>
      </c>
      <c r="O194" s="22">
        <v>-3370</v>
      </c>
      <c r="P194" s="22">
        <v>-3730</v>
      </c>
      <c r="Q194" s="22">
        <v>-3680</v>
      </c>
      <c r="R194" s="22">
        <v>-3720</v>
      </c>
      <c r="S194" s="22">
        <v>-3830</v>
      </c>
      <c r="T194" s="22">
        <v>-3960</v>
      </c>
      <c r="U194" s="22">
        <v>-3930</v>
      </c>
      <c r="V194" s="22">
        <v>-4150</v>
      </c>
      <c r="W194" s="22">
        <v>-2430</v>
      </c>
      <c r="X194" s="22">
        <v>-1540</v>
      </c>
      <c r="Y194" s="22">
        <v>-830</v>
      </c>
      <c r="Z194" s="22">
        <v>-1690</v>
      </c>
      <c r="AA194" s="22">
        <v>-2930</v>
      </c>
      <c r="AB194">
        <f>'Population data'!$G$5</f>
        <v>1994241</v>
      </c>
      <c r="AC194">
        <f>'Population data'!$G$9</f>
        <v>2029936</v>
      </c>
      <c r="AD194">
        <f>'Population data'!$G$13</f>
        <v>2076867</v>
      </c>
      <c r="AE194">
        <f>'Population data'!$G$17</f>
        <v>2135006</v>
      </c>
      <c r="AF194">
        <f>'Population data'!$G$21</f>
        <v>2208928</v>
      </c>
      <c r="AG194">
        <f>'Population data'!$G$25</f>
        <v>2263747</v>
      </c>
      <c r="AH194">
        <f>'Population data'!$G$29</f>
        <v>2319063</v>
      </c>
      <c r="AI194">
        <f>'Population data'!$G$33</f>
        <v>2385947</v>
      </c>
      <c r="AJ194">
        <f>'Population data'!$G$37</f>
        <v>2457489</v>
      </c>
      <c r="AK194">
        <f>'Population data'!$G$41</f>
        <v>2502188</v>
      </c>
      <c r="AL194">
        <f>'Population data'!$G$45</f>
        <v>2528619</v>
      </c>
      <c r="AM194">
        <f>'Population data'!$G$49</f>
        <v>2547745</v>
      </c>
      <c r="AN194">
        <f>'Population data'!$G$53</f>
        <v>2569606</v>
      </c>
      <c r="AO194">
        <f>'Population data'!$G$57</f>
        <v>2599928</v>
      </c>
      <c r="AP194">
        <f>'Population data'!$G$61</f>
        <v>2636404</v>
      </c>
      <c r="AQ194">
        <f>'Population data'!$G$65</f>
        <v>2688799</v>
      </c>
      <c r="AR194">
        <f>'Population data'!$G$69</f>
        <v>2728187</v>
      </c>
      <c r="AS194">
        <f>'Population data'!$G$73</f>
        <v>2763240</v>
      </c>
      <c r="AT194">
        <f>'Population data'!$G$77</f>
        <v>2839523</v>
      </c>
      <c r="AU194">
        <f>'Population data'!$G$81</f>
        <v>2937647</v>
      </c>
      <c r="AV194">
        <f>'Population data'!$G$85</f>
        <v>3009838</v>
      </c>
      <c r="AW194" s="31">
        <f t="shared" si="41"/>
        <v>-1083.1188407018008</v>
      </c>
      <c r="AX194" s="31">
        <f t="shared" si="42"/>
        <v>-1315.3124039378581</v>
      </c>
      <c r="AY194" s="31">
        <f t="shared" si="43"/>
        <v>-1203.7362045812274</v>
      </c>
      <c r="AZ194" s="31">
        <f t="shared" si="44"/>
        <v>-1035.1258966016958</v>
      </c>
      <c r="BA194" s="31">
        <f t="shared" si="45"/>
        <v>-1204.2040301902098</v>
      </c>
      <c r="BB194" s="31">
        <f t="shared" si="46"/>
        <v>-1585.8662650905778</v>
      </c>
      <c r="BC194" s="31">
        <f t="shared" si="47"/>
        <v>-1711.8982968552384</v>
      </c>
      <c r="BD194" s="31">
        <f t="shared" si="48"/>
        <v>-1504.643648832099</v>
      </c>
      <c r="BE194" s="31">
        <f t="shared" si="49"/>
        <v>-1371.318447407089</v>
      </c>
      <c r="BF194" s="31">
        <f t="shared" si="50"/>
        <v>-1490.6953434354252</v>
      </c>
      <c r="BG194" s="31">
        <f t="shared" si="51"/>
        <v>-1455.339851515788</v>
      </c>
      <c r="BH194" s="31">
        <f t="shared" si="52"/>
        <v>-1460.1147289073278</v>
      </c>
      <c r="BI194" s="31">
        <f t="shared" si="53"/>
        <v>-1490.5008783447736</v>
      </c>
      <c r="BJ194" s="31">
        <f t="shared" si="54"/>
        <v>-1523.1191017597412</v>
      </c>
      <c r="BK194" s="31">
        <f t="shared" si="55"/>
        <v>-1490.6668325491844</v>
      </c>
      <c r="BL194" s="31">
        <f t="shared" si="56"/>
        <v>-1543.4400265694833</v>
      </c>
      <c r="BM194" s="31">
        <f t="shared" si="57"/>
        <v>-890.70140719826031</v>
      </c>
      <c r="BN194" s="31">
        <f t="shared" si="58"/>
        <v>-557.31677306350514</v>
      </c>
      <c r="BO194" s="31">
        <f t="shared" si="59"/>
        <v>-292.30261561536923</v>
      </c>
      <c r="BP194" s="31">
        <f t="shared" si="60"/>
        <v>-575.29035993773255</v>
      </c>
      <c r="BQ194" s="31">
        <f t="shared" si="60"/>
        <v>-973.47431988033907</v>
      </c>
    </row>
    <row r="195" spans="1:69" x14ac:dyDescent="0.15">
      <c r="A195" s="5" t="s">
        <v>87</v>
      </c>
      <c r="B195" s="11" t="s">
        <v>191</v>
      </c>
      <c r="C195" s="16" t="s">
        <v>37</v>
      </c>
      <c r="D195" s="57" t="s">
        <v>48</v>
      </c>
      <c r="E195" s="5" t="s">
        <v>147</v>
      </c>
      <c r="F195" s="5" t="s">
        <v>155</v>
      </c>
      <c r="G195" s="22">
        <v>-270</v>
      </c>
      <c r="H195" s="22">
        <v>-340</v>
      </c>
      <c r="I195" s="22">
        <v>-290</v>
      </c>
      <c r="J195" s="22">
        <v>-350</v>
      </c>
      <c r="K195" s="22">
        <v>-450</v>
      </c>
      <c r="L195" s="22">
        <v>-750</v>
      </c>
      <c r="M195" s="22">
        <v>-930</v>
      </c>
      <c r="N195" s="22">
        <v>-610</v>
      </c>
      <c r="O195" s="22">
        <v>-590</v>
      </c>
      <c r="P195" s="22">
        <v>-700</v>
      </c>
      <c r="Q195" s="22">
        <v>-760</v>
      </c>
      <c r="R195" s="22">
        <v>-900</v>
      </c>
      <c r="S195" s="22">
        <v>-1050</v>
      </c>
      <c r="T195" s="22">
        <v>-1310</v>
      </c>
      <c r="U195" s="22">
        <v>-1160</v>
      </c>
      <c r="V195" s="22">
        <v>-950</v>
      </c>
      <c r="W195" s="22">
        <v>-420</v>
      </c>
      <c r="X195" s="22">
        <v>-340</v>
      </c>
      <c r="Y195" s="22">
        <v>-210</v>
      </c>
      <c r="Z195" s="22">
        <v>-450</v>
      </c>
      <c r="AA195" s="22">
        <v>-750</v>
      </c>
      <c r="AB195">
        <f>'Population data'!$G$5</f>
        <v>1994241</v>
      </c>
      <c r="AC195">
        <f>'Population data'!$G$9</f>
        <v>2029936</v>
      </c>
      <c r="AD195">
        <f>'Population data'!$G$13</f>
        <v>2076867</v>
      </c>
      <c r="AE195">
        <f>'Population data'!$G$17</f>
        <v>2135006</v>
      </c>
      <c r="AF195">
        <f>'Population data'!$G$21</f>
        <v>2208928</v>
      </c>
      <c r="AG195">
        <f>'Population data'!$G$25</f>
        <v>2263747</v>
      </c>
      <c r="AH195">
        <f>'Population data'!$G$29</f>
        <v>2319063</v>
      </c>
      <c r="AI195">
        <f>'Population data'!$G$33</f>
        <v>2385947</v>
      </c>
      <c r="AJ195">
        <f>'Population data'!$G$37</f>
        <v>2457489</v>
      </c>
      <c r="AK195">
        <f>'Population data'!$G$41</f>
        <v>2502188</v>
      </c>
      <c r="AL195">
        <f>'Population data'!$G$45</f>
        <v>2528619</v>
      </c>
      <c r="AM195">
        <f>'Population data'!$G$49</f>
        <v>2547745</v>
      </c>
      <c r="AN195">
        <f>'Population data'!$G$53</f>
        <v>2569606</v>
      </c>
      <c r="AO195">
        <f>'Population data'!$G$57</f>
        <v>2599928</v>
      </c>
      <c r="AP195">
        <f>'Population data'!$G$61</f>
        <v>2636404</v>
      </c>
      <c r="AQ195">
        <f>'Population data'!$G$65</f>
        <v>2688799</v>
      </c>
      <c r="AR195">
        <f>'Population data'!$G$69</f>
        <v>2728187</v>
      </c>
      <c r="AS195">
        <f>'Population data'!$G$73</f>
        <v>2763240</v>
      </c>
      <c r="AT195">
        <f>'Population data'!$G$77</f>
        <v>2839523</v>
      </c>
      <c r="AU195">
        <f>'Population data'!$G$81</f>
        <v>2937647</v>
      </c>
      <c r="AV195">
        <f>'Population data'!$G$85</f>
        <v>3009838</v>
      </c>
      <c r="AW195" s="31">
        <f t="shared" ref="AW195:AW258" si="61">G195/AB195*1000000</f>
        <v>-135.3898550877251</v>
      </c>
      <c r="AX195" s="31">
        <f t="shared" ref="AX195:AX258" si="62">H195/AC195*1000000</f>
        <v>-167.49296529545759</v>
      </c>
      <c r="AY195" s="31">
        <f t="shared" ref="AY195:AY258" si="63">I195/AD195*1000000</f>
        <v>-139.63339973142237</v>
      </c>
      <c r="AZ195" s="31">
        <f t="shared" ref="AZ195:AZ258" si="64">J195/AE195*1000000</f>
        <v>-163.93396552515543</v>
      </c>
      <c r="BA195" s="31">
        <f t="shared" ref="BA195:BA258" si="65">K195/AF195*1000000</f>
        <v>-203.71872691187761</v>
      </c>
      <c r="BB195" s="31">
        <f t="shared" ref="BB195:BB258" si="66">L195/AG195*1000000</f>
        <v>-331.30910830583099</v>
      </c>
      <c r="BC195" s="31">
        <f t="shared" ref="BC195:BC258" si="67">M195/AH195*1000000</f>
        <v>-401.0240342759123</v>
      </c>
      <c r="BD195" s="31">
        <f t="shared" ref="BD195:BD258" si="68">N195/AI195*1000000</f>
        <v>-255.66368406339285</v>
      </c>
      <c r="BE195" s="31">
        <f t="shared" ref="BE195:BE258" si="69">O195/AJ195*1000000</f>
        <v>-240.08245815138949</v>
      </c>
      <c r="BF195" s="31">
        <f t="shared" ref="BF195:BF258" si="70">P195/AK195*1000000</f>
        <v>-279.75515828546855</v>
      </c>
      <c r="BG195" s="31">
        <f t="shared" ref="BG195:BG258" si="71">Q195/AL195*1000000</f>
        <v>-300.55931716086923</v>
      </c>
      <c r="BH195" s="31">
        <f t="shared" ref="BH195:BH258" si="72">R195/AM195*1000000</f>
        <v>-353.25356344532128</v>
      </c>
      <c r="BI195" s="31">
        <f t="shared" ref="BI195:BI258" si="73">S195/AN195*1000000</f>
        <v>-408.6229562041807</v>
      </c>
      <c r="BJ195" s="31">
        <f t="shared" ref="BJ195:BJ258" si="74">T195/AO195*1000000</f>
        <v>-503.8601068952679</v>
      </c>
      <c r="BK195" s="31">
        <f t="shared" ref="BK195:BK258" si="75">U195/AP195*1000000</f>
        <v>-439.99326355141324</v>
      </c>
      <c r="BL195" s="31">
        <f t="shared" ref="BL195:BL258" si="76">V195/AQ195*1000000</f>
        <v>-353.31759644361665</v>
      </c>
      <c r="BM195" s="31">
        <f t="shared" ref="BM195:BM258" si="77">W195/AR195*1000000</f>
        <v>-153.94839136760055</v>
      </c>
      <c r="BN195" s="31">
        <f t="shared" ref="BN195:BN258" si="78">X195/AS195*1000000</f>
        <v>-123.04396288415049</v>
      </c>
      <c r="BO195" s="31">
        <f t="shared" ref="BO195:BO258" si="79">Y195/AT195*1000000</f>
        <v>-73.956083468948833</v>
      </c>
      <c r="BP195" s="31">
        <f t="shared" ref="BP195:BQ258" si="80">Z195/AU195*1000000</f>
        <v>-153.18382365205895</v>
      </c>
      <c r="BQ195" s="31">
        <f t="shared" si="80"/>
        <v>-249.1828463857523</v>
      </c>
    </row>
    <row r="196" spans="1:69" x14ac:dyDescent="0.15">
      <c r="A196" s="5" t="s">
        <v>87</v>
      </c>
      <c r="B196" s="11" t="s">
        <v>191</v>
      </c>
      <c r="C196" s="16" t="s">
        <v>37</v>
      </c>
      <c r="D196" s="57" t="s">
        <v>28</v>
      </c>
      <c r="E196" s="5" t="s">
        <v>147</v>
      </c>
      <c r="F196" s="5" t="s">
        <v>155</v>
      </c>
      <c r="G196" s="22">
        <v>-1230</v>
      </c>
      <c r="H196" s="22">
        <v>-1650</v>
      </c>
      <c r="I196" s="22">
        <v>-1620</v>
      </c>
      <c r="J196" s="22">
        <v>-1310</v>
      </c>
      <c r="K196" s="22">
        <v>-1550</v>
      </c>
      <c r="L196" s="22">
        <v>-1990</v>
      </c>
      <c r="M196" s="22">
        <v>-2270</v>
      </c>
      <c r="N196" s="22">
        <v>-2120</v>
      </c>
      <c r="O196" s="22">
        <v>-1980</v>
      </c>
      <c r="P196" s="22">
        <v>-2040</v>
      </c>
      <c r="Q196" s="22">
        <v>-1770</v>
      </c>
      <c r="R196" s="22">
        <v>-1640</v>
      </c>
      <c r="S196" s="22">
        <v>-1680</v>
      </c>
      <c r="T196" s="22">
        <v>-1880</v>
      </c>
      <c r="U196" s="22">
        <v>-2020</v>
      </c>
      <c r="V196" s="22">
        <v>-2350</v>
      </c>
      <c r="W196" s="22">
        <v>-1510</v>
      </c>
      <c r="X196" s="22">
        <v>-820</v>
      </c>
      <c r="Y196" s="22">
        <v>-410</v>
      </c>
      <c r="Z196" s="22">
        <v>-830</v>
      </c>
      <c r="AA196" s="22">
        <v>-1580</v>
      </c>
      <c r="AB196">
        <f>'Population data'!$G$5</f>
        <v>1994241</v>
      </c>
      <c r="AC196">
        <f>'Population data'!$G$9</f>
        <v>2029936</v>
      </c>
      <c r="AD196">
        <f>'Population data'!$G$13</f>
        <v>2076867</v>
      </c>
      <c r="AE196">
        <f>'Population data'!$G$17</f>
        <v>2135006</v>
      </c>
      <c r="AF196">
        <f>'Population data'!$G$21</f>
        <v>2208928</v>
      </c>
      <c r="AG196">
        <f>'Population data'!$G$25</f>
        <v>2263747</v>
      </c>
      <c r="AH196">
        <f>'Population data'!$G$29</f>
        <v>2319063</v>
      </c>
      <c r="AI196">
        <f>'Population data'!$G$33</f>
        <v>2385947</v>
      </c>
      <c r="AJ196">
        <f>'Population data'!$G$37</f>
        <v>2457489</v>
      </c>
      <c r="AK196">
        <f>'Population data'!$G$41</f>
        <v>2502188</v>
      </c>
      <c r="AL196">
        <f>'Population data'!$G$45</f>
        <v>2528619</v>
      </c>
      <c r="AM196">
        <f>'Population data'!$G$49</f>
        <v>2547745</v>
      </c>
      <c r="AN196">
        <f>'Population data'!$G$53</f>
        <v>2569606</v>
      </c>
      <c r="AO196">
        <f>'Population data'!$G$57</f>
        <v>2599928</v>
      </c>
      <c r="AP196">
        <f>'Population data'!$G$61</f>
        <v>2636404</v>
      </c>
      <c r="AQ196">
        <f>'Population data'!$G$65</f>
        <v>2688799</v>
      </c>
      <c r="AR196">
        <f>'Population data'!$G$69</f>
        <v>2728187</v>
      </c>
      <c r="AS196">
        <f>'Population data'!$G$73</f>
        <v>2763240</v>
      </c>
      <c r="AT196">
        <f>'Population data'!$G$77</f>
        <v>2839523</v>
      </c>
      <c r="AU196">
        <f>'Population data'!$G$81</f>
        <v>2937647</v>
      </c>
      <c r="AV196">
        <f>'Population data'!$G$85</f>
        <v>3009838</v>
      </c>
      <c r="AW196" s="31">
        <f t="shared" si="61"/>
        <v>-616.77600651074761</v>
      </c>
      <c r="AX196" s="31">
        <f t="shared" si="62"/>
        <v>-812.8335080514853</v>
      </c>
      <c r="AY196" s="31">
        <f t="shared" si="63"/>
        <v>-780.02106056863533</v>
      </c>
      <c r="AZ196" s="31">
        <f t="shared" si="64"/>
        <v>-613.5814138227247</v>
      </c>
      <c r="BA196" s="31">
        <f t="shared" si="65"/>
        <v>-701.6978371409117</v>
      </c>
      <c r="BB196" s="31">
        <f t="shared" si="66"/>
        <v>-879.07350070480493</v>
      </c>
      <c r="BC196" s="31">
        <f t="shared" si="67"/>
        <v>-978.84361054443104</v>
      </c>
      <c r="BD196" s="31">
        <f t="shared" si="68"/>
        <v>-888.53608231867679</v>
      </c>
      <c r="BE196" s="31">
        <f t="shared" si="69"/>
        <v>-805.7004527792393</v>
      </c>
      <c r="BF196" s="31">
        <f t="shared" si="70"/>
        <v>-815.28646128907974</v>
      </c>
      <c r="BG196" s="31">
        <f t="shared" si="71"/>
        <v>-699.98683075623501</v>
      </c>
      <c r="BH196" s="31">
        <f t="shared" si="72"/>
        <v>-643.70649338925205</v>
      </c>
      <c r="BI196" s="31">
        <f t="shared" si="73"/>
        <v>-653.79672992668918</v>
      </c>
      <c r="BJ196" s="31">
        <f t="shared" si="74"/>
        <v>-723.09694730007914</v>
      </c>
      <c r="BK196" s="31">
        <f t="shared" si="75"/>
        <v>-766.19516583952998</v>
      </c>
      <c r="BL196" s="31">
        <f t="shared" si="76"/>
        <v>-873.99615962368318</v>
      </c>
      <c r="BM196" s="31">
        <f t="shared" si="77"/>
        <v>-553.481121345421</v>
      </c>
      <c r="BN196" s="31">
        <f t="shared" si="78"/>
        <v>-296.7530869558924</v>
      </c>
      <c r="BO196" s="31">
        <f t="shared" si="79"/>
        <v>-144.39044867747151</v>
      </c>
      <c r="BP196" s="31">
        <f t="shared" si="80"/>
        <v>-282.53905251379763</v>
      </c>
      <c r="BQ196" s="31">
        <f t="shared" si="80"/>
        <v>-524.9451963859849</v>
      </c>
    </row>
    <row r="197" spans="1:69" x14ac:dyDescent="0.15">
      <c r="A197" s="5" t="s">
        <v>87</v>
      </c>
      <c r="B197" s="11" t="s">
        <v>191</v>
      </c>
      <c r="C197" s="16" t="s">
        <v>37</v>
      </c>
      <c r="D197" s="57" t="s">
        <v>29</v>
      </c>
      <c r="E197" s="5" t="s">
        <v>147</v>
      </c>
      <c r="F197" s="5" t="s">
        <v>155</v>
      </c>
      <c r="G197" s="22">
        <v>-660</v>
      </c>
      <c r="H197" s="22">
        <v>-690</v>
      </c>
      <c r="I197" s="22">
        <v>-580</v>
      </c>
      <c r="J197" s="22">
        <v>-550</v>
      </c>
      <c r="K197" s="22">
        <v>-660</v>
      </c>
      <c r="L197" s="22">
        <v>-850</v>
      </c>
      <c r="M197" s="22">
        <v>-770</v>
      </c>
      <c r="N197" s="22">
        <v>-860</v>
      </c>
      <c r="O197" s="22">
        <v>-800</v>
      </c>
      <c r="P197" s="22">
        <v>-990</v>
      </c>
      <c r="Q197" s="22">
        <v>-1140</v>
      </c>
      <c r="R197" s="22">
        <v>-1180</v>
      </c>
      <c r="S197" s="22">
        <v>-1110</v>
      </c>
      <c r="T197" s="22">
        <v>-770</v>
      </c>
      <c r="U197" s="22">
        <v>-750</v>
      </c>
      <c r="V197" s="22">
        <v>-850</v>
      </c>
      <c r="W197" s="22">
        <v>-500</v>
      </c>
      <c r="X197" s="22">
        <v>-380</v>
      </c>
      <c r="Y197" s="22">
        <v>-210</v>
      </c>
      <c r="Z197" s="22">
        <v>-400</v>
      </c>
      <c r="AA197" s="22">
        <v>-610</v>
      </c>
      <c r="AB197">
        <f>'Population data'!$G$5</f>
        <v>1994241</v>
      </c>
      <c r="AC197">
        <f>'Population data'!$G$9</f>
        <v>2029936</v>
      </c>
      <c r="AD197">
        <f>'Population data'!$G$13</f>
        <v>2076867</v>
      </c>
      <c r="AE197">
        <f>'Population data'!$G$17</f>
        <v>2135006</v>
      </c>
      <c r="AF197">
        <f>'Population data'!$G$21</f>
        <v>2208928</v>
      </c>
      <c r="AG197">
        <f>'Population data'!$G$25</f>
        <v>2263747</v>
      </c>
      <c r="AH197">
        <f>'Population data'!$G$29</f>
        <v>2319063</v>
      </c>
      <c r="AI197">
        <f>'Population data'!$G$33</f>
        <v>2385947</v>
      </c>
      <c r="AJ197">
        <f>'Population data'!$G$37</f>
        <v>2457489</v>
      </c>
      <c r="AK197">
        <f>'Population data'!$G$41</f>
        <v>2502188</v>
      </c>
      <c r="AL197">
        <f>'Population data'!$G$45</f>
        <v>2528619</v>
      </c>
      <c r="AM197">
        <f>'Population data'!$G$49</f>
        <v>2547745</v>
      </c>
      <c r="AN197">
        <f>'Population data'!$G$53</f>
        <v>2569606</v>
      </c>
      <c r="AO197">
        <f>'Population data'!$G$57</f>
        <v>2599928</v>
      </c>
      <c r="AP197">
        <f>'Population data'!$G$61</f>
        <v>2636404</v>
      </c>
      <c r="AQ197">
        <f>'Population data'!$G$65</f>
        <v>2688799</v>
      </c>
      <c r="AR197">
        <f>'Population data'!$G$69</f>
        <v>2728187</v>
      </c>
      <c r="AS197">
        <f>'Population data'!$G$73</f>
        <v>2763240</v>
      </c>
      <c r="AT197">
        <f>'Population data'!$G$77</f>
        <v>2839523</v>
      </c>
      <c r="AU197">
        <f>'Population data'!$G$81</f>
        <v>2937647</v>
      </c>
      <c r="AV197">
        <f>'Population data'!$G$85</f>
        <v>3009838</v>
      </c>
      <c r="AW197" s="31">
        <f t="shared" si="61"/>
        <v>-330.952979103328</v>
      </c>
      <c r="AX197" s="31">
        <f t="shared" si="62"/>
        <v>-339.9121942760757</v>
      </c>
      <c r="AY197" s="31">
        <f t="shared" si="63"/>
        <v>-279.26679946284474</v>
      </c>
      <c r="AZ197" s="31">
        <f t="shared" si="64"/>
        <v>-257.61051725381571</v>
      </c>
      <c r="BA197" s="31">
        <f t="shared" si="65"/>
        <v>-298.78746613742049</v>
      </c>
      <c r="BB197" s="31">
        <f t="shared" si="66"/>
        <v>-375.4836560799418</v>
      </c>
      <c r="BC197" s="31">
        <f t="shared" si="67"/>
        <v>-332.03065203489513</v>
      </c>
      <c r="BD197" s="31">
        <f t="shared" si="68"/>
        <v>-360.44388245002926</v>
      </c>
      <c r="BE197" s="31">
        <f t="shared" si="69"/>
        <v>-325.53553647646032</v>
      </c>
      <c r="BF197" s="31">
        <f t="shared" si="70"/>
        <v>-395.65372386087694</v>
      </c>
      <c r="BG197" s="31">
        <f t="shared" si="71"/>
        <v>-450.83897574130384</v>
      </c>
      <c r="BH197" s="31">
        <f t="shared" si="72"/>
        <v>-463.15467207275452</v>
      </c>
      <c r="BI197" s="31">
        <f t="shared" si="73"/>
        <v>-431.97283941584817</v>
      </c>
      <c r="BJ197" s="31">
        <f t="shared" si="74"/>
        <v>-296.16204756439407</v>
      </c>
      <c r="BK197" s="31">
        <f t="shared" si="75"/>
        <v>-284.47840315824129</v>
      </c>
      <c r="BL197" s="31">
        <f t="shared" si="76"/>
        <v>-316.12627050218333</v>
      </c>
      <c r="BM197" s="31">
        <f t="shared" si="77"/>
        <v>-183.27189448523873</v>
      </c>
      <c r="BN197" s="31">
        <f t="shared" si="78"/>
        <v>-137.51972322346231</v>
      </c>
      <c r="BO197" s="31">
        <f t="shared" si="79"/>
        <v>-73.956083468948833</v>
      </c>
      <c r="BP197" s="31">
        <f t="shared" si="80"/>
        <v>-136.16339880183017</v>
      </c>
      <c r="BQ197" s="31">
        <f t="shared" si="80"/>
        <v>-202.6687150604119</v>
      </c>
    </row>
    <row r="198" spans="1:69" x14ac:dyDescent="0.15">
      <c r="A198" s="5" t="s">
        <v>87</v>
      </c>
      <c r="B198" s="11" t="s">
        <v>191</v>
      </c>
      <c r="C198" s="16" t="s">
        <v>37</v>
      </c>
      <c r="D198" t="s">
        <v>30</v>
      </c>
      <c r="E198" s="5" t="s">
        <v>147</v>
      </c>
      <c r="F198" s="5" t="s">
        <v>152</v>
      </c>
      <c r="G198" s="23">
        <v>-720</v>
      </c>
      <c r="H198" s="23">
        <v>-760</v>
      </c>
      <c r="I198" s="23">
        <v>-1050</v>
      </c>
      <c r="J198" s="23">
        <v>-1460</v>
      </c>
      <c r="K198" s="23">
        <v>-2360</v>
      </c>
      <c r="L198" s="23">
        <v>-2560</v>
      </c>
      <c r="M198" s="23">
        <v>-2020</v>
      </c>
      <c r="N198" s="23">
        <v>-2180</v>
      </c>
      <c r="O198" s="23">
        <v>-3810</v>
      </c>
      <c r="P198" s="23">
        <v>-5140</v>
      </c>
      <c r="Q198" s="23">
        <v>-5080</v>
      </c>
      <c r="R198" s="23">
        <v>-4420</v>
      </c>
      <c r="S198" s="23">
        <v>-2940</v>
      </c>
      <c r="T198" s="23">
        <v>-2120</v>
      </c>
      <c r="U198" s="23">
        <v>-1880</v>
      </c>
      <c r="V198" s="23">
        <v>-1400</v>
      </c>
      <c r="W198" s="23">
        <v>-1210</v>
      </c>
      <c r="X198" s="23">
        <v>-880</v>
      </c>
      <c r="Y198" s="23">
        <v>-680</v>
      </c>
      <c r="Z198" s="23">
        <v>-880</v>
      </c>
      <c r="AA198" s="23">
        <v>-1370</v>
      </c>
      <c r="AB198">
        <f>'Population data'!$G$5</f>
        <v>1994241</v>
      </c>
      <c r="AC198">
        <f>'Population data'!$G$9</f>
        <v>2029936</v>
      </c>
      <c r="AD198">
        <f>'Population data'!$G$13</f>
        <v>2076867</v>
      </c>
      <c r="AE198">
        <f>'Population data'!$G$17</f>
        <v>2135006</v>
      </c>
      <c r="AF198">
        <f>'Population data'!$G$21</f>
        <v>2208928</v>
      </c>
      <c r="AG198">
        <f>'Population data'!$G$25</f>
        <v>2263747</v>
      </c>
      <c r="AH198">
        <f>'Population data'!$G$29</f>
        <v>2319063</v>
      </c>
      <c r="AI198">
        <f>'Population data'!$G$33</f>
        <v>2385947</v>
      </c>
      <c r="AJ198">
        <f>'Population data'!$G$37</f>
        <v>2457489</v>
      </c>
      <c r="AK198">
        <f>'Population data'!$G$41</f>
        <v>2502188</v>
      </c>
      <c r="AL198">
        <f>'Population data'!$G$45</f>
        <v>2528619</v>
      </c>
      <c r="AM198">
        <f>'Population data'!$G$49</f>
        <v>2547745</v>
      </c>
      <c r="AN198">
        <f>'Population data'!$G$53</f>
        <v>2569606</v>
      </c>
      <c r="AO198">
        <f>'Population data'!$G$57</f>
        <v>2599928</v>
      </c>
      <c r="AP198">
        <f>'Population data'!$G$61</f>
        <v>2636404</v>
      </c>
      <c r="AQ198">
        <f>'Population data'!$G$65</f>
        <v>2688799</v>
      </c>
      <c r="AR198">
        <f>'Population data'!$G$69</f>
        <v>2728187</v>
      </c>
      <c r="AS198">
        <f>'Population data'!$G$73</f>
        <v>2763240</v>
      </c>
      <c r="AT198">
        <f>'Population data'!$G$77</f>
        <v>2839523</v>
      </c>
      <c r="AU198">
        <f>'Population data'!$G$81</f>
        <v>2937647</v>
      </c>
      <c r="AV198">
        <f>'Population data'!$G$85</f>
        <v>3009838</v>
      </c>
      <c r="AW198" s="31">
        <f t="shared" si="61"/>
        <v>-361.03961356726694</v>
      </c>
      <c r="AX198" s="31">
        <f t="shared" si="62"/>
        <v>-374.39604007219936</v>
      </c>
      <c r="AY198" s="31">
        <f t="shared" si="63"/>
        <v>-505.56920592411552</v>
      </c>
      <c r="AZ198" s="31">
        <f t="shared" si="64"/>
        <v>-683.83882761921973</v>
      </c>
      <c r="BA198" s="31">
        <f t="shared" si="65"/>
        <v>-1068.3915455822914</v>
      </c>
      <c r="BB198" s="31">
        <f t="shared" si="66"/>
        <v>-1130.8684230172364</v>
      </c>
      <c r="BC198" s="31">
        <f t="shared" si="67"/>
        <v>-871.04145079284183</v>
      </c>
      <c r="BD198" s="31">
        <f t="shared" si="68"/>
        <v>-913.68332993146964</v>
      </c>
      <c r="BE198" s="31">
        <f t="shared" si="69"/>
        <v>-1550.3629924691422</v>
      </c>
      <c r="BF198" s="31">
        <f t="shared" si="70"/>
        <v>-2054.2021622675834</v>
      </c>
      <c r="BG198" s="31">
        <f t="shared" si="71"/>
        <v>-2009.0017515489678</v>
      </c>
      <c r="BH198" s="31">
        <f t="shared" si="72"/>
        <v>-1734.8675004759111</v>
      </c>
      <c r="BI198" s="31">
        <f t="shared" si="73"/>
        <v>-1144.144277371706</v>
      </c>
      <c r="BJ198" s="31">
        <f t="shared" si="74"/>
        <v>-815.40719589157857</v>
      </c>
      <c r="BK198" s="31">
        <f t="shared" si="75"/>
        <v>-713.0925305833249</v>
      </c>
      <c r="BL198" s="31">
        <f t="shared" si="76"/>
        <v>-520.67856318006659</v>
      </c>
      <c r="BM198" s="31">
        <f t="shared" si="77"/>
        <v>-443.51798465427777</v>
      </c>
      <c r="BN198" s="31">
        <f t="shared" si="78"/>
        <v>-318.46672746486013</v>
      </c>
      <c r="BO198" s="31">
        <f t="shared" si="79"/>
        <v>-239.47684170897716</v>
      </c>
      <c r="BP198" s="31">
        <f t="shared" si="80"/>
        <v>-299.55947736402635</v>
      </c>
      <c r="BQ198" s="31">
        <f t="shared" si="80"/>
        <v>-455.17399939797423</v>
      </c>
    </row>
    <row r="199" spans="1:69" x14ac:dyDescent="0.15">
      <c r="A199" s="5" t="s">
        <v>87</v>
      </c>
      <c r="B199" s="11" t="s">
        <v>191</v>
      </c>
      <c r="C199" s="16" t="s">
        <v>37</v>
      </c>
      <c r="D199" t="s">
        <v>31</v>
      </c>
      <c r="E199" s="5" t="s">
        <v>147</v>
      </c>
      <c r="F199" s="5" t="s">
        <v>31</v>
      </c>
      <c r="G199" s="22">
        <v>-390</v>
      </c>
      <c r="H199" s="22">
        <v>-320</v>
      </c>
      <c r="I199" s="22">
        <v>-690</v>
      </c>
      <c r="J199" s="22">
        <v>-1440</v>
      </c>
      <c r="K199" s="22">
        <v>-2040</v>
      </c>
      <c r="L199" s="22">
        <v>-2920</v>
      </c>
      <c r="M199" s="22">
        <v>-2890</v>
      </c>
      <c r="N199" s="22">
        <v>-3240</v>
      </c>
      <c r="O199" s="22">
        <v>-4600</v>
      </c>
      <c r="P199" s="22">
        <v>-5850</v>
      </c>
      <c r="Q199" s="22">
        <v>-5480</v>
      </c>
      <c r="R199" s="22">
        <v>-5050</v>
      </c>
      <c r="S199" s="22">
        <v>-4240</v>
      </c>
      <c r="T199" s="22">
        <v>-3080</v>
      </c>
      <c r="U199" s="22">
        <v>-2880</v>
      </c>
      <c r="V199" s="22">
        <v>-2840</v>
      </c>
      <c r="W199" s="22">
        <v>-980</v>
      </c>
      <c r="X199" s="22">
        <v>-660</v>
      </c>
      <c r="Y199" s="22">
        <v>-480</v>
      </c>
      <c r="Z199" s="22">
        <v>-2120</v>
      </c>
      <c r="AA199" s="22">
        <v>-4570</v>
      </c>
      <c r="AB199">
        <f>'Population data'!$G$5</f>
        <v>1994241</v>
      </c>
      <c r="AC199">
        <f>'Population data'!$G$9</f>
        <v>2029936</v>
      </c>
      <c r="AD199">
        <f>'Population data'!$G$13</f>
        <v>2076867</v>
      </c>
      <c r="AE199">
        <f>'Population data'!$G$17</f>
        <v>2135006</v>
      </c>
      <c r="AF199">
        <f>'Population data'!$G$21</f>
        <v>2208928</v>
      </c>
      <c r="AG199">
        <f>'Population data'!$G$25</f>
        <v>2263747</v>
      </c>
      <c r="AH199">
        <f>'Population data'!$G$29</f>
        <v>2319063</v>
      </c>
      <c r="AI199">
        <f>'Population data'!$G$33</f>
        <v>2385947</v>
      </c>
      <c r="AJ199">
        <f>'Population data'!$G$37</f>
        <v>2457489</v>
      </c>
      <c r="AK199">
        <f>'Population data'!$G$41</f>
        <v>2502188</v>
      </c>
      <c r="AL199">
        <f>'Population data'!$G$45</f>
        <v>2528619</v>
      </c>
      <c r="AM199">
        <f>'Population data'!$G$49</f>
        <v>2547745</v>
      </c>
      <c r="AN199">
        <f>'Population data'!$G$53</f>
        <v>2569606</v>
      </c>
      <c r="AO199">
        <f>'Population data'!$G$57</f>
        <v>2599928</v>
      </c>
      <c r="AP199">
        <f>'Population data'!$G$61</f>
        <v>2636404</v>
      </c>
      <c r="AQ199">
        <f>'Population data'!$G$65</f>
        <v>2688799</v>
      </c>
      <c r="AR199">
        <f>'Population data'!$G$69</f>
        <v>2728187</v>
      </c>
      <c r="AS199">
        <f>'Population data'!$G$73</f>
        <v>2763240</v>
      </c>
      <c r="AT199">
        <f>'Population data'!$G$77</f>
        <v>2839523</v>
      </c>
      <c r="AU199">
        <f>'Population data'!$G$81</f>
        <v>2937647</v>
      </c>
      <c r="AV199">
        <f>'Population data'!$G$85</f>
        <v>3009838</v>
      </c>
      <c r="AW199" s="31">
        <f t="shared" si="61"/>
        <v>-195.56312401560294</v>
      </c>
      <c r="AX199" s="31">
        <f t="shared" si="62"/>
        <v>-157.64043792513655</v>
      </c>
      <c r="AY199" s="31">
        <f t="shared" si="63"/>
        <v>-332.23119246441877</v>
      </c>
      <c r="AZ199" s="31">
        <f t="shared" si="64"/>
        <v>-674.47117244635376</v>
      </c>
      <c r="BA199" s="31">
        <f t="shared" si="65"/>
        <v>-923.52489533384517</v>
      </c>
      <c r="BB199" s="31">
        <f t="shared" si="66"/>
        <v>-1289.8967950040353</v>
      </c>
      <c r="BC199" s="31">
        <f t="shared" si="67"/>
        <v>-1246.1929667283725</v>
      </c>
      <c r="BD199" s="31">
        <f t="shared" si="68"/>
        <v>-1357.9513710908082</v>
      </c>
      <c r="BE199" s="31">
        <f t="shared" si="69"/>
        <v>-1871.8293347396468</v>
      </c>
      <c r="BF199" s="31">
        <f t="shared" si="70"/>
        <v>-2337.9538228142733</v>
      </c>
      <c r="BG199" s="31">
        <f t="shared" si="71"/>
        <v>-2167.1908658441621</v>
      </c>
      <c r="BH199" s="31">
        <f t="shared" si="72"/>
        <v>-1982.1449948876357</v>
      </c>
      <c r="BI199" s="31">
        <f t="shared" si="73"/>
        <v>-1650.0584136245013</v>
      </c>
      <c r="BJ199" s="31">
        <f t="shared" si="74"/>
        <v>-1184.6481902575763</v>
      </c>
      <c r="BK199" s="31">
        <f t="shared" si="75"/>
        <v>-1092.3970681276467</v>
      </c>
      <c r="BL199" s="31">
        <f t="shared" si="76"/>
        <v>-1056.2336567367067</v>
      </c>
      <c r="BM199" s="31">
        <f t="shared" si="77"/>
        <v>-359.21291319106791</v>
      </c>
      <c r="BN199" s="31">
        <f t="shared" si="78"/>
        <v>-238.85004559864507</v>
      </c>
      <c r="BO199" s="31">
        <f t="shared" si="79"/>
        <v>-169.04247650045448</v>
      </c>
      <c r="BP199" s="31">
        <f t="shared" si="80"/>
        <v>-721.66601364969995</v>
      </c>
      <c r="BQ199" s="31">
        <f t="shared" si="80"/>
        <v>-1518.3541439771841</v>
      </c>
    </row>
    <row r="200" spans="1:69" x14ac:dyDescent="0.15">
      <c r="A200" s="5" t="s">
        <v>87</v>
      </c>
      <c r="B200" s="11" t="s">
        <v>191</v>
      </c>
      <c r="C200" s="16" t="s">
        <v>37</v>
      </c>
      <c r="D200" t="s">
        <v>32</v>
      </c>
      <c r="E200" s="5" t="s">
        <v>147</v>
      </c>
      <c r="F200" s="5" t="s">
        <v>156</v>
      </c>
      <c r="G200" s="22">
        <v>-1730</v>
      </c>
      <c r="H200" s="22">
        <v>-1600</v>
      </c>
      <c r="I200" s="22">
        <v>-1290</v>
      </c>
      <c r="J200" s="22">
        <v>-2700</v>
      </c>
      <c r="K200" s="22">
        <v>-1980</v>
      </c>
      <c r="L200" s="22">
        <v>-1930</v>
      </c>
      <c r="M200" s="22">
        <v>-1780</v>
      </c>
      <c r="N200" s="22">
        <v>-1510</v>
      </c>
      <c r="O200" s="22">
        <v>-1530</v>
      </c>
      <c r="P200" s="22">
        <v>-1830</v>
      </c>
      <c r="Q200" s="22">
        <v>-1490</v>
      </c>
      <c r="R200" s="22">
        <v>-2030</v>
      </c>
      <c r="S200" s="22">
        <v>-1950</v>
      </c>
      <c r="T200" s="22">
        <v>-2090</v>
      </c>
      <c r="U200" s="22">
        <v>-2610</v>
      </c>
      <c r="V200" s="22">
        <v>-1540</v>
      </c>
      <c r="W200" s="22">
        <v>-1380</v>
      </c>
      <c r="X200" s="22">
        <v>-1980</v>
      </c>
      <c r="Y200" s="22">
        <v>-2090</v>
      </c>
      <c r="Z200" s="22">
        <v>-1750</v>
      </c>
      <c r="AA200" s="22">
        <v>-1980</v>
      </c>
      <c r="AB200">
        <f>'Population data'!$G$5</f>
        <v>1994241</v>
      </c>
      <c r="AC200">
        <f>'Population data'!$G$9</f>
        <v>2029936</v>
      </c>
      <c r="AD200">
        <f>'Population data'!$G$13</f>
        <v>2076867</v>
      </c>
      <c r="AE200">
        <f>'Population data'!$G$17</f>
        <v>2135006</v>
      </c>
      <c r="AF200">
        <f>'Population data'!$G$21</f>
        <v>2208928</v>
      </c>
      <c r="AG200">
        <f>'Population data'!$G$25</f>
        <v>2263747</v>
      </c>
      <c r="AH200">
        <f>'Population data'!$G$29</f>
        <v>2319063</v>
      </c>
      <c r="AI200">
        <f>'Population data'!$G$33</f>
        <v>2385947</v>
      </c>
      <c r="AJ200">
        <f>'Population data'!$G$37</f>
        <v>2457489</v>
      </c>
      <c r="AK200">
        <f>'Population data'!$G$41</f>
        <v>2502188</v>
      </c>
      <c r="AL200">
        <f>'Population data'!$G$45</f>
        <v>2528619</v>
      </c>
      <c r="AM200">
        <f>'Population data'!$G$49</f>
        <v>2547745</v>
      </c>
      <c r="AN200">
        <f>'Population data'!$G$53</f>
        <v>2569606</v>
      </c>
      <c r="AO200">
        <f>'Population data'!$G$57</f>
        <v>2599928</v>
      </c>
      <c r="AP200">
        <f>'Population data'!$G$61</f>
        <v>2636404</v>
      </c>
      <c r="AQ200">
        <f>'Population data'!$G$65</f>
        <v>2688799</v>
      </c>
      <c r="AR200">
        <f>'Population data'!$G$69</f>
        <v>2728187</v>
      </c>
      <c r="AS200">
        <f>'Population data'!$G$73</f>
        <v>2763240</v>
      </c>
      <c r="AT200">
        <f>'Population data'!$G$77</f>
        <v>2839523</v>
      </c>
      <c r="AU200">
        <f>'Population data'!$G$81</f>
        <v>2937647</v>
      </c>
      <c r="AV200">
        <f>'Population data'!$G$85</f>
        <v>3009838</v>
      </c>
      <c r="AW200" s="31">
        <f t="shared" si="61"/>
        <v>-867.49796037690533</v>
      </c>
      <c r="AX200" s="31">
        <f t="shared" si="62"/>
        <v>-788.20218962568276</v>
      </c>
      <c r="AY200" s="31">
        <f t="shared" si="63"/>
        <v>-621.12788156391332</v>
      </c>
      <c r="AZ200" s="31">
        <f t="shared" si="64"/>
        <v>-1264.6334483369135</v>
      </c>
      <c r="BA200" s="31">
        <f t="shared" si="65"/>
        <v>-896.36239841226154</v>
      </c>
      <c r="BB200" s="31">
        <f t="shared" si="66"/>
        <v>-852.56877204033844</v>
      </c>
      <c r="BC200" s="31">
        <f t="shared" si="67"/>
        <v>-767.55137743131604</v>
      </c>
      <c r="BD200" s="31">
        <f t="shared" si="68"/>
        <v>-632.87239825528388</v>
      </c>
      <c r="BE200" s="31">
        <f t="shared" si="69"/>
        <v>-622.58671351123041</v>
      </c>
      <c r="BF200" s="31">
        <f t="shared" si="70"/>
        <v>-731.35991380343933</v>
      </c>
      <c r="BG200" s="31">
        <f t="shared" si="71"/>
        <v>-589.25445074959885</v>
      </c>
      <c r="BH200" s="31">
        <f t="shared" si="72"/>
        <v>-796.78303754889134</v>
      </c>
      <c r="BI200" s="31">
        <f t="shared" si="73"/>
        <v>-758.8712043791927</v>
      </c>
      <c r="BJ200" s="31">
        <f t="shared" si="74"/>
        <v>-803.86841481764111</v>
      </c>
      <c r="BK200" s="31">
        <f t="shared" si="75"/>
        <v>-989.98484299067979</v>
      </c>
      <c r="BL200" s="31">
        <f t="shared" si="76"/>
        <v>-572.74641949807324</v>
      </c>
      <c r="BM200" s="31">
        <f t="shared" si="77"/>
        <v>-505.83042877925891</v>
      </c>
      <c r="BN200" s="31">
        <f t="shared" si="78"/>
        <v>-716.55013679593515</v>
      </c>
      <c r="BO200" s="31">
        <f t="shared" si="79"/>
        <v>-736.03911642906223</v>
      </c>
      <c r="BP200" s="31">
        <f t="shared" si="80"/>
        <v>-595.71486975800701</v>
      </c>
      <c r="BQ200" s="31">
        <f t="shared" si="80"/>
        <v>-657.84271445838613</v>
      </c>
    </row>
    <row r="201" spans="1:69" x14ac:dyDescent="0.15">
      <c r="A201" s="5" t="s">
        <v>87</v>
      </c>
      <c r="B201" s="11" t="s">
        <v>191</v>
      </c>
      <c r="C201" s="16" t="s">
        <v>37</v>
      </c>
      <c r="D201" t="s">
        <v>33</v>
      </c>
      <c r="E201" s="5" t="s">
        <v>147</v>
      </c>
      <c r="F201" s="5" t="s">
        <v>154</v>
      </c>
      <c r="G201" s="22">
        <v>-930</v>
      </c>
      <c r="H201" s="22">
        <v>-970</v>
      </c>
      <c r="I201" s="22">
        <v>-1100</v>
      </c>
      <c r="J201" s="22">
        <v>-1410</v>
      </c>
      <c r="K201" s="22">
        <v>-1790</v>
      </c>
      <c r="L201" s="22">
        <v>-2130</v>
      </c>
      <c r="M201" s="22">
        <v>-2030</v>
      </c>
      <c r="N201" s="22">
        <v>-1860</v>
      </c>
      <c r="O201" s="22">
        <v>-2430</v>
      </c>
      <c r="P201" s="22">
        <v>-2730</v>
      </c>
      <c r="Q201" s="22">
        <v>-2320</v>
      </c>
      <c r="R201" s="22">
        <v>-2640</v>
      </c>
      <c r="S201" s="22">
        <v>-2810</v>
      </c>
      <c r="T201" s="22">
        <v>-3250</v>
      </c>
      <c r="U201" s="22">
        <v>-3220</v>
      </c>
      <c r="V201" s="22">
        <v>-3100</v>
      </c>
      <c r="W201" s="22">
        <v>-3670</v>
      </c>
      <c r="X201" s="22">
        <v>-3460</v>
      </c>
      <c r="Y201" s="22">
        <v>-2600</v>
      </c>
      <c r="Z201" s="22">
        <v>-4800</v>
      </c>
      <c r="AA201" s="22">
        <v>-4490</v>
      </c>
      <c r="AB201">
        <f>'Population data'!$G$5</f>
        <v>1994241</v>
      </c>
      <c r="AC201">
        <f>'Population data'!$G$9</f>
        <v>2029936</v>
      </c>
      <c r="AD201">
        <f>'Population data'!$G$13</f>
        <v>2076867</v>
      </c>
      <c r="AE201">
        <f>'Population data'!$G$17</f>
        <v>2135006</v>
      </c>
      <c r="AF201">
        <f>'Population data'!$G$21</f>
        <v>2208928</v>
      </c>
      <c r="AG201">
        <f>'Population data'!$G$25</f>
        <v>2263747</v>
      </c>
      <c r="AH201">
        <f>'Population data'!$G$29</f>
        <v>2319063</v>
      </c>
      <c r="AI201">
        <f>'Population data'!$G$33</f>
        <v>2385947</v>
      </c>
      <c r="AJ201">
        <f>'Population data'!$G$37</f>
        <v>2457489</v>
      </c>
      <c r="AK201">
        <f>'Population data'!$G$41</f>
        <v>2502188</v>
      </c>
      <c r="AL201">
        <f>'Population data'!$G$45</f>
        <v>2528619</v>
      </c>
      <c r="AM201">
        <f>'Population data'!$G$49</f>
        <v>2547745</v>
      </c>
      <c r="AN201">
        <f>'Population data'!$G$53</f>
        <v>2569606</v>
      </c>
      <c r="AO201">
        <f>'Population data'!$G$57</f>
        <v>2599928</v>
      </c>
      <c r="AP201">
        <f>'Population data'!$G$61</f>
        <v>2636404</v>
      </c>
      <c r="AQ201">
        <f>'Population data'!$G$65</f>
        <v>2688799</v>
      </c>
      <c r="AR201">
        <f>'Population data'!$G$69</f>
        <v>2728187</v>
      </c>
      <c r="AS201">
        <f>'Population data'!$G$73</f>
        <v>2763240</v>
      </c>
      <c r="AT201">
        <f>'Population data'!$G$77</f>
        <v>2839523</v>
      </c>
      <c r="AU201">
        <f>'Population data'!$G$81</f>
        <v>2937647</v>
      </c>
      <c r="AV201">
        <f>'Population data'!$G$85</f>
        <v>3009838</v>
      </c>
      <c r="AW201" s="31">
        <f t="shared" si="61"/>
        <v>-466.34283419105316</v>
      </c>
      <c r="AX201" s="31">
        <f t="shared" si="62"/>
        <v>-477.84757746057016</v>
      </c>
      <c r="AY201" s="31">
        <f t="shared" si="63"/>
        <v>-529.64393001574012</v>
      </c>
      <c r="AZ201" s="31">
        <f t="shared" si="64"/>
        <v>-660.41968968705476</v>
      </c>
      <c r="BA201" s="31">
        <f t="shared" si="65"/>
        <v>-810.34782482724654</v>
      </c>
      <c r="BB201" s="31">
        <f t="shared" si="66"/>
        <v>-940.91786758856006</v>
      </c>
      <c r="BC201" s="31">
        <f t="shared" si="67"/>
        <v>-875.35353718290526</v>
      </c>
      <c r="BD201" s="31">
        <f t="shared" si="68"/>
        <v>-779.56467599657492</v>
      </c>
      <c r="BE201" s="31">
        <f t="shared" si="69"/>
        <v>-988.8141920472483</v>
      </c>
      <c r="BF201" s="31">
        <f t="shared" si="70"/>
        <v>-1091.0451173133274</v>
      </c>
      <c r="BG201" s="31">
        <f t="shared" si="71"/>
        <v>-917.49686291212709</v>
      </c>
      <c r="BH201" s="31">
        <f t="shared" si="72"/>
        <v>-1036.2104527729423</v>
      </c>
      <c r="BI201" s="31">
        <f t="shared" si="73"/>
        <v>-1093.5528637464265</v>
      </c>
      <c r="BJ201" s="31">
        <f t="shared" si="74"/>
        <v>-1250.0346163432218</v>
      </c>
      <c r="BK201" s="31">
        <f t="shared" si="75"/>
        <v>-1221.3606108927161</v>
      </c>
      <c r="BL201" s="31">
        <f t="shared" si="76"/>
        <v>-1152.9311041844333</v>
      </c>
      <c r="BM201" s="31">
        <f t="shared" si="77"/>
        <v>-1345.2157055216524</v>
      </c>
      <c r="BN201" s="31">
        <f t="shared" si="78"/>
        <v>-1252.1532693504728</v>
      </c>
      <c r="BO201" s="31">
        <f t="shared" si="79"/>
        <v>-915.64674771079513</v>
      </c>
      <c r="BP201" s="31">
        <f t="shared" si="80"/>
        <v>-1633.960785621962</v>
      </c>
      <c r="BQ201" s="31">
        <f t="shared" si="80"/>
        <v>-1491.7746403627038</v>
      </c>
    </row>
    <row r="202" spans="1:69" x14ac:dyDescent="0.15">
      <c r="A202" s="5" t="s">
        <v>87</v>
      </c>
      <c r="B202" s="11" t="s">
        <v>191</v>
      </c>
      <c r="C202" s="4" t="s">
        <v>34</v>
      </c>
      <c r="D202" s="4" t="s">
        <v>150</v>
      </c>
      <c r="E202" s="4" t="s">
        <v>150</v>
      </c>
      <c r="F202" s="5" t="s">
        <v>150</v>
      </c>
      <c r="G202" s="22">
        <v>-5920</v>
      </c>
      <c r="H202" s="22">
        <v>-6320</v>
      </c>
      <c r="I202" s="22">
        <v>-6620</v>
      </c>
      <c r="J202" s="22">
        <v>-9230</v>
      </c>
      <c r="K202" s="22">
        <v>-10820</v>
      </c>
      <c r="L202" s="22">
        <v>-13130</v>
      </c>
      <c r="M202" s="22">
        <v>-12680</v>
      </c>
      <c r="N202" s="22">
        <v>-12380</v>
      </c>
      <c r="O202" s="22">
        <v>-15730</v>
      </c>
      <c r="P202" s="22">
        <v>-19280</v>
      </c>
      <c r="Q202" s="22">
        <v>-18050</v>
      </c>
      <c r="R202" s="22">
        <v>-17850</v>
      </c>
      <c r="S202" s="22">
        <v>-15770</v>
      </c>
      <c r="T202" s="22">
        <v>-14490</v>
      </c>
      <c r="U202" s="22">
        <v>-14540</v>
      </c>
      <c r="V202" s="22">
        <v>-13030</v>
      </c>
      <c r="W202" s="22">
        <v>-9670</v>
      </c>
      <c r="X202" s="22">
        <v>-8510</v>
      </c>
      <c r="Y202" s="22">
        <v>-6670</v>
      </c>
      <c r="Z202" s="22">
        <v>-11250</v>
      </c>
      <c r="AA202" s="22">
        <v>-15340</v>
      </c>
      <c r="AB202">
        <f>'Population data'!$G$5</f>
        <v>1994241</v>
      </c>
      <c r="AC202">
        <f>'Population data'!$G$9</f>
        <v>2029936</v>
      </c>
      <c r="AD202">
        <f>'Population data'!$G$13</f>
        <v>2076867</v>
      </c>
      <c r="AE202">
        <f>'Population data'!$G$17</f>
        <v>2135006</v>
      </c>
      <c r="AF202">
        <f>'Population data'!$G$21</f>
        <v>2208928</v>
      </c>
      <c r="AG202">
        <f>'Population data'!$G$25</f>
        <v>2263747</v>
      </c>
      <c r="AH202">
        <f>'Population data'!$G$29</f>
        <v>2319063</v>
      </c>
      <c r="AI202">
        <f>'Population data'!$G$33</f>
        <v>2385947</v>
      </c>
      <c r="AJ202">
        <f>'Population data'!$G$37</f>
        <v>2457489</v>
      </c>
      <c r="AK202">
        <f>'Population data'!$G$41</f>
        <v>2502188</v>
      </c>
      <c r="AL202">
        <f>'Population data'!$G$45</f>
        <v>2528619</v>
      </c>
      <c r="AM202">
        <f>'Population data'!$G$49</f>
        <v>2547745</v>
      </c>
      <c r="AN202">
        <f>'Population data'!$G$53</f>
        <v>2569606</v>
      </c>
      <c r="AO202">
        <f>'Population data'!$G$57</f>
        <v>2599928</v>
      </c>
      <c r="AP202">
        <f>'Population data'!$G$61</f>
        <v>2636404</v>
      </c>
      <c r="AQ202">
        <f>'Population data'!$G$65</f>
        <v>2688799</v>
      </c>
      <c r="AR202">
        <f>'Population data'!$G$69</f>
        <v>2728187</v>
      </c>
      <c r="AS202">
        <f>'Population data'!$G$73</f>
        <v>2763240</v>
      </c>
      <c r="AT202">
        <f>'Population data'!$G$77</f>
        <v>2839523</v>
      </c>
      <c r="AU202">
        <f>'Population data'!$G$81</f>
        <v>2937647</v>
      </c>
      <c r="AV202">
        <f>'Population data'!$G$85</f>
        <v>3009838</v>
      </c>
      <c r="AW202" s="31">
        <f t="shared" si="61"/>
        <v>-2968.5479337753059</v>
      </c>
      <c r="AX202" s="31">
        <f t="shared" si="62"/>
        <v>-3113.398649021447</v>
      </c>
      <c r="AY202" s="31">
        <f t="shared" si="63"/>
        <v>-3187.49346973109</v>
      </c>
      <c r="AZ202" s="31">
        <f t="shared" si="64"/>
        <v>-4323.17286227767</v>
      </c>
      <c r="BA202" s="31">
        <f t="shared" si="65"/>
        <v>-4898.30361152559</v>
      </c>
      <c r="BB202" s="31">
        <f t="shared" si="66"/>
        <v>-5800.1181227407478</v>
      </c>
      <c r="BC202" s="31">
        <f t="shared" si="67"/>
        <v>-5467.7255426006104</v>
      </c>
      <c r="BD202" s="31">
        <f t="shared" si="68"/>
        <v>-5188.7154241062353</v>
      </c>
      <c r="BE202" s="31">
        <f t="shared" si="69"/>
        <v>-6400.842485968401</v>
      </c>
      <c r="BF202" s="31">
        <f t="shared" si="70"/>
        <v>-7705.2563596340478</v>
      </c>
      <c r="BG202" s="31">
        <f t="shared" si="71"/>
        <v>-7138.2837825706438</v>
      </c>
      <c r="BH202" s="31">
        <f t="shared" si="72"/>
        <v>-7006.1956749988713</v>
      </c>
      <c r="BI202" s="31">
        <f t="shared" si="73"/>
        <v>-6137.1276374665995</v>
      </c>
      <c r="BJ202" s="31">
        <f t="shared" si="74"/>
        <v>-5573.2312587117804</v>
      </c>
      <c r="BK202" s="31">
        <f t="shared" si="75"/>
        <v>-5515.0879758944384</v>
      </c>
      <c r="BL202" s="31">
        <f t="shared" si="76"/>
        <v>-4846.0297701687632</v>
      </c>
      <c r="BM202" s="31">
        <f t="shared" si="77"/>
        <v>-3544.478439344517</v>
      </c>
      <c r="BN202" s="31">
        <f t="shared" si="78"/>
        <v>-3079.7180121885904</v>
      </c>
      <c r="BO202" s="31">
        <f t="shared" si="79"/>
        <v>-2348.986079704232</v>
      </c>
      <c r="BP202" s="31">
        <f t="shared" si="80"/>
        <v>-3829.5955913014736</v>
      </c>
      <c r="BQ202" s="31">
        <f t="shared" si="80"/>
        <v>-5096.6198180765878</v>
      </c>
    </row>
    <row r="203" spans="1:69" x14ac:dyDescent="0.15">
      <c r="A203" s="5" t="s">
        <v>87</v>
      </c>
      <c r="B203" s="11" t="s">
        <v>191</v>
      </c>
      <c r="C203" s="5" t="s">
        <v>55</v>
      </c>
      <c r="D203" s="5" t="s">
        <v>55</v>
      </c>
      <c r="E203" s="5" t="s">
        <v>148</v>
      </c>
      <c r="F203" s="5" t="s">
        <v>148</v>
      </c>
      <c r="G203" s="22">
        <v>-1370</v>
      </c>
      <c r="H203" s="22">
        <v>-1450</v>
      </c>
      <c r="I203" s="22">
        <v>-1490</v>
      </c>
      <c r="J203" s="22">
        <v>-1580</v>
      </c>
      <c r="K203" s="22">
        <v>-1940</v>
      </c>
      <c r="L203" s="22">
        <v>-2270</v>
      </c>
      <c r="M203" s="22">
        <v>-2020</v>
      </c>
      <c r="N203" s="22">
        <v>-2310</v>
      </c>
      <c r="O203" s="22">
        <v>-3440</v>
      </c>
      <c r="P203" s="22">
        <v>-4810</v>
      </c>
      <c r="Q203" s="22">
        <v>-5420</v>
      </c>
      <c r="R203" s="22">
        <v>-5800</v>
      </c>
      <c r="S203" s="22">
        <v>-5200</v>
      </c>
      <c r="T203" s="22">
        <v>-3830</v>
      </c>
      <c r="U203" s="22">
        <v>-3380</v>
      </c>
      <c r="V203" s="22">
        <v>-2810</v>
      </c>
      <c r="W203" s="22">
        <v>-2330</v>
      </c>
      <c r="X203" s="22">
        <v>-1870</v>
      </c>
      <c r="Y203" s="22">
        <v>-2030</v>
      </c>
      <c r="Z203" s="22">
        <v>-1930</v>
      </c>
      <c r="AA203" s="22">
        <v>-2280</v>
      </c>
      <c r="AB203">
        <f>'Population data'!$G$5</f>
        <v>1994241</v>
      </c>
      <c r="AC203">
        <f>'Population data'!$G$9</f>
        <v>2029936</v>
      </c>
      <c r="AD203">
        <f>'Population data'!$G$13</f>
        <v>2076867</v>
      </c>
      <c r="AE203">
        <f>'Population data'!$G$17</f>
        <v>2135006</v>
      </c>
      <c r="AF203">
        <f>'Population data'!$G$21</f>
        <v>2208928</v>
      </c>
      <c r="AG203">
        <f>'Population data'!$G$25</f>
        <v>2263747</v>
      </c>
      <c r="AH203">
        <f>'Population data'!$G$29</f>
        <v>2319063</v>
      </c>
      <c r="AI203">
        <f>'Population data'!$G$33</f>
        <v>2385947</v>
      </c>
      <c r="AJ203">
        <f>'Population data'!$G$37</f>
        <v>2457489</v>
      </c>
      <c r="AK203">
        <f>'Population data'!$G$41</f>
        <v>2502188</v>
      </c>
      <c r="AL203">
        <f>'Population data'!$G$45</f>
        <v>2528619</v>
      </c>
      <c r="AM203">
        <f>'Population data'!$G$49</f>
        <v>2547745</v>
      </c>
      <c r="AN203">
        <f>'Population data'!$G$53</f>
        <v>2569606</v>
      </c>
      <c r="AO203">
        <f>'Population data'!$G$57</f>
        <v>2599928</v>
      </c>
      <c r="AP203">
        <f>'Population data'!$G$61</f>
        <v>2636404</v>
      </c>
      <c r="AQ203">
        <f>'Population data'!$G$65</f>
        <v>2688799</v>
      </c>
      <c r="AR203">
        <f>'Population data'!$G$69</f>
        <v>2728187</v>
      </c>
      <c r="AS203">
        <f>'Population data'!$G$73</f>
        <v>2763240</v>
      </c>
      <c r="AT203">
        <f>'Population data'!$G$77</f>
        <v>2839523</v>
      </c>
      <c r="AU203">
        <f>'Population data'!$G$81</f>
        <v>2937647</v>
      </c>
      <c r="AV203">
        <f>'Population data'!$G$85</f>
        <v>3009838</v>
      </c>
      <c r="AW203" s="31">
        <f t="shared" si="61"/>
        <v>-686.97815359327183</v>
      </c>
      <c r="AX203" s="31">
        <f t="shared" si="62"/>
        <v>-714.30823434827505</v>
      </c>
      <c r="AY203" s="31">
        <f t="shared" si="63"/>
        <v>-717.42677793041162</v>
      </c>
      <c r="AZ203" s="31">
        <f t="shared" si="64"/>
        <v>-740.04475865641598</v>
      </c>
      <c r="BA203" s="31">
        <f t="shared" si="65"/>
        <v>-878.25406713120572</v>
      </c>
      <c r="BB203" s="31">
        <f t="shared" si="66"/>
        <v>-1002.7622344723152</v>
      </c>
      <c r="BC203" s="31">
        <f t="shared" si="67"/>
        <v>-871.04145079284183</v>
      </c>
      <c r="BD203" s="31">
        <f t="shared" si="68"/>
        <v>-968.16903309252052</v>
      </c>
      <c r="BE203" s="31">
        <f t="shared" si="69"/>
        <v>-1399.8028068487793</v>
      </c>
      <c r="BF203" s="31">
        <f t="shared" si="70"/>
        <v>-1922.317587647291</v>
      </c>
      <c r="BG203" s="31">
        <f t="shared" si="71"/>
        <v>-2143.4624986998829</v>
      </c>
      <c r="BH203" s="31">
        <f t="shared" si="72"/>
        <v>-2276.5229644254036</v>
      </c>
      <c r="BI203" s="31">
        <f t="shared" si="73"/>
        <v>-2023.6565450111807</v>
      </c>
      <c r="BJ203" s="31">
        <f t="shared" si="74"/>
        <v>-1473.1177171060122</v>
      </c>
      <c r="BK203" s="31">
        <f t="shared" si="75"/>
        <v>-1282.0493368998075</v>
      </c>
      <c r="BL203" s="31">
        <f t="shared" si="76"/>
        <v>-1045.0762589542767</v>
      </c>
      <c r="BM203" s="31">
        <f t="shared" si="77"/>
        <v>-854.04702830121255</v>
      </c>
      <c r="BN203" s="31">
        <f t="shared" si="78"/>
        <v>-676.74179586282764</v>
      </c>
      <c r="BO203" s="31">
        <f t="shared" si="79"/>
        <v>-714.9088068665053</v>
      </c>
      <c r="BP203" s="31">
        <f t="shared" si="80"/>
        <v>-656.98839921883052</v>
      </c>
      <c r="BQ203" s="31">
        <f t="shared" si="80"/>
        <v>-757.51585301268699</v>
      </c>
    </row>
    <row r="204" spans="1:69" x14ac:dyDescent="0.15">
      <c r="A204" s="5" t="s">
        <v>87</v>
      </c>
      <c r="B204" s="11" t="s">
        <v>191</v>
      </c>
      <c r="C204" s="5" t="s">
        <v>35</v>
      </c>
      <c r="D204" s="5" t="s">
        <v>35</v>
      </c>
      <c r="E204" s="5" t="s">
        <v>149</v>
      </c>
      <c r="F204" s="5" t="s">
        <v>157</v>
      </c>
      <c r="G204" s="22">
        <v>-9570</v>
      </c>
      <c r="H204" s="22">
        <v>-9650</v>
      </c>
      <c r="I204" s="22">
        <v>-9550</v>
      </c>
      <c r="J204" s="22">
        <v>-9870</v>
      </c>
      <c r="K204" s="22">
        <v>-8620</v>
      </c>
      <c r="L204" s="22">
        <v>-8670</v>
      </c>
      <c r="M204" s="22">
        <v>-9580</v>
      </c>
      <c r="N204" s="22">
        <v>-9090</v>
      </c>
      <c r="O204" s="22">
        <v>-9670</v>
      </c>
      <c r="P204" s="22">
        <v>-10800</v>
      </c>
      <c r="Q204" s="22">
        <v>-11330</v>
      </c>
      <c r="R204" s="22">
        <v>-11930</v>
      </c>
      <c r="S204" s="22">
        <v>-11730</v>
      </c>
      <c r="T204" s="22">
        <v>-10280</v>
      </c>
      <c r="U204" s="22">
        <v>-9320</v>
      </c>
      <c r="V204" s="22">
        <v>-6350</v>
      </c>
      <c r="W204" s="22">
        <v>-4410</v>
      </c>
      <c r="X204" s="22">
        <v>-7940</v>
      </c>
      <c r="Y204" s="22">
        <v>-9610</v>
      </c>
      <c r="Z204" s="22">
        <v>-9020</v>
      </c>
      <c r="AA204" s="22">
        <v>-9310</v>
      </c>
      <c r="AB204">
        <f>'Population data'!$G$5</f>
        <v>1994241</v>
      </c>
      <c r="AC204">
        <f>'Population data'!$G$9</f>
        <v>2029936</v>
      </c>
      <c r="AD204">
        <f>'Population data'!$G$13</f>
        <v>2076867</v>
      </c>
      <c r="AE204">
        <f>'Population data'!$G$17</f>
        <v>2135006</v>
      </c>
      <c r="AF204">
        <f>'Population data'!$G$21</f>
        <v>2208928</v>
      </c>
      <c r="AG204">
        <f>'Population data'!$G$25</f>
        <v>2263747</v>
      </c>
      <c r="AH204">
        <f>'Population data'!$G$29</f>
        <v>2319063</v>
      </c>
      <c r="AI204">
        <f>'Population data'!$G$33</f>
        <v>2385947</v>
      </c>
      <c r="AJ204">
        <f>'Population data'!$G$37</f>
        <v>2457489</v>
      </c>
      <c r="AK204">
        <f>'Population data'!$G$41</f>
        <v>2502188</v>
      </c>
      <c r="AL204">
        <f>'Population data'!$G$45</f>
        <v>2528619</v>
      </c>
      <c r="AM204">
        <f>'Population data'!$G$49</f>
        <v>2547745</v>
      </c>
      <c r="AN204">
        <f>'Population data'!$G$53</f>
        <v>2569606</v>
      </c>
      <c r="AO204">
        <f>'Population data'!$G$57</f>
        <v>2599928</v>
      </c>
      <c r="AP204">
        <f>'Population data'!$G$61</f>
        <v>2636404</v>
      </c>
      <c r="AQ204">
        <f>'Population data'!$G$65</f>
        <v>2688799</v>
      </c>
      <c r="AR204">
        <f>'Population data'!$G$69</f>
        <v>2728187</v>
      </c>
      <c r="AS204">
        <f>'Population data'!$G$73</f>
        <v>2763240</v>
      </c>
      <c r="AT204">
        <f>'Population data'!$G$77</f>
        <v>2839523</v>
      </c>
      <c r="AU204">
        <f>'Population data'!$G$81</f>
        <v>2937647</v>
      </c>
      <c r="AV204">
        <f>'Population data'!$G$85</f>
        <v>3009838</v>
      </c>
      <c r="AW204" s="31">
        <f t="shared" si="61"/>
        <v>-4798.8181969982561</v>
      </c>
      <c r="AX204" s="31">
        <f t="shared" si="62"/>
        <v>-4753.8444561798997</v>
      </c>
      <c r="AY204" s="31">
        <f t="shared" si="63"/>
        <v>-4598.2723015002884</v>
      </c>
      <c r="AZ204" s="31">
        <f t="shared" si="64"/>
        <v>-4622.9378278093836</v>
      </c>
      <c r="BA204" s="31">
        <f t="shared" si="65"/>
        <v>-3902.3453910675225</v>
      </c>
      <c r="BB204" s="31">
        <f t="shared" si="66"/>
        <v>-3829.9332920154066</v>
      </c>
      <c r="BC204" s="31">
        <f t="shared" si="67"/>
        <v>-4130.9787616809026</v>
      </c>
      <c r="BD204" s="31">
        <f t="shared" si="68"/>
        <v>-3809.8080133381004</v>
      </c>
      <c r="BE204" s="31">
        <f t="shared" si="69"/>
        <v>-3934.9107971592143</v>
      </c>
      <c r="BF204" s="31">
        <f t="shared" si="70"/>
        <v>-4316.2224421186575</v>
      </c>
      <c r="BG204" s="31">
        <f t="shared" si="71"/>
        <v>-4480.7066624113795</v>
      </c>
      <c r="BH204" s="31">
        <f t="shared" si="72"/>
        <v>-4682.5722354474246</v>
      </c>
      <c r="BI204" s="31">
        <f t="shared" si="73"/>
        <v>-4564.9021678809904</v>
      </c>
      <c r="BJ204" s="31">
        <f t="shared" si="74"/>
        <v>-3953.9556480025599</v>
      </c>
      <c r="BK204" s="31">
        <f t="shared" si="75"/>
        <v>-3535.1182899130786</v>
      </c>
      <c r="BL204" s="31">
        <f t="shared" si="76"/>
        <v>-2361.6491972810168</v>
      </c>
      <c r="BM204" s="31">
        <f t="shared" si="77"/>
        <v>-1616.4581093598056</v>
      </c>
      <c r="BN204" s="31">
        <f t="shared" si="78"/>
        <v>-2873.4384273533969</v>
      </c>
      <c r="BO204" s="31">
        <f t="shared" si="79"/>
        <v>-3384.3712482695159</v>
      </c>
      <c r="BP204" s="31">
        <f t="shared" si="80"/>
        <v>-3070.4846429812701</v>
      </c>
      <c r="BQ204" s="31">
        <f t="shared" si="80"/>
        <v>-3093.1897331351388</v>
      </c>
    </row>
    <row r="205" spans="1:69" x14ac:dyDescent="0.15">
      <c r="A205" s="5" t="s">
        <v>87</v>
      </c>
      <c r="B205" s="11" t="s">
        <v>191</v>
      </c>
      <c r="C205" s="4" t="s">
        <v>54</v>
      </c>
      <c r="D205" s="4" t="s">
        <v>83</v>
      </c>
      <c r="E205" s="4" t="s">
        <v>83</v>
      </c>
      <c r="F205" s="4" t="s">
        <v>83</v>
      </c>
      <c r="G205" s="22">
        <v>-20780</v>
      </c>
      <c r="H205" s="22">
        <v>-21660</v>
      </c>
      <c r="I205" s="22">
        <v>-22450</v>
      </c>
      <c r="J205" s="22">
        <v>-24970</v>
      </c>
      <c r="K205" s="22">
        <v>-25380</v>
      </c>
      <c r="L205" s="22">
        <v>-29060</v>
      </c>
      <c r="M205" s="22">
        <v>-28500</v>
      </c>
      <c r="N205" s="22">
        <v>-27200</v>
      </c>
      <c r="O205" s="22">
        <v>-32240</v>
      </c>
      <c r="P205" s="22">
        <v>-41280</v>
      </c>
      <c r="Q205" s="22">
        <v>-39220</v>
      </c>
      <c r="R205" s="22">
        <v>-39920</v>
      </c>
      <c r="S205" s="22">
        <v>-36630</v>
      </c>
      <c r="T205" s="22">
        <v>-32210</v>
      </c>
      <c r="U205" s="22">
        <v>-30590</v>
      </c>
      <c r="V205" s="22">
        <v>-25240</v>
      </c>
      <c r="W205" s="22">
        <v>-18030</v>
      </c>
      <c r="X205" s="22">
        <v>-20410</v>
      </c>
      <c r="Y205" s="22">
        <v>-20440</v>
      </c>
      <c r="Z205" s="22">
        <v>-24170</v>
      </c>
      <c r="AA205" s="22">
        <v>-29140</v>
      </c>
      <c r="AB205">
        <f>'Population data'!$G$5</f>
        <v>1994241</v>
      </c>
      <c r="AC205">
        <f>'Population data'!$G$9</f>
        <v>2029936</v>
      </c>
      <c r="AD205">
        <f>'Population data'!$G$13</f>
        <v>2076867</v>
      </c>
      <c r="AE205">
        <f>'Population data'!$G$17</f>
        <v>2135006</v>
      </c>
      <c r="AF205">
        <f>'Population data'!$G$21</f>
        <v>2208928</v>
      </c>
      <c r="AG205">
        <f>'Population data'!$G$25</f>
        <v>2263747</v>
      </c>
      <c r="AH205">
        <f>'Population data'!$G$29</f>
        <v>2319063</v>
      </c>
      <c r="AI205">
        <f>'Population data'!$G$33</f>
        <v>2385947</v>
      </c>
      <c r="AJ205">
        <f>'Population data'!$G$37</f>
        <v>2457489</v>
      </c>
      <c r="AK205">
        <f>'Population data'!$G$41</f>
        <v>2502188</v>
      </c>
      <c r="AL205">
        <f>'Population data'!$G$45</f>
        <v>2528619</v>
      </c>
      <c r="AM205">
        <f>'Population data'!$G$49</f>
        <v>2547745</v>
      </c>
      <c r="AN205">
        <f>'Population data'!$G$53</f>
        <v>2569606</v>
      </c>
      <c r="AO205">
        <f>'Population data'!$G$57</f>
        <v>2599928</v>
      </c>
      <c r="AP205">
        <f>'Population data'!$G$61</f>
        <v>2636404</v>
      </c>
      <c r="AQ205">
        <f>'Population data'!$G$65</f>
        <v>2688799</v>
      </c>
      <c r="AR205">
        <f>'Population data'!$G$69</f>
        <v>2728187</v>
      </c>
      <c r="AS205">
        <f>'Population data'!$G$73</f>
        <v>2763240</v>
      </c>
      <c r="AT205">
        <f>'Population data'!$G$77</f>
        <v>2839523</v>
      </c>
      <c r="AU205">
        <f>'Population data'!$G$81</f>
        <v>2937647</v>
      </c>
      <c r="AV205">
        <f>'Population data'!$G$85</f>
        <v>3009838</v>
      </c>
      <c r="AW205" s="31">
        <f t="shared" si="61"/>
        <v>-10420.00440267751</v>
      </c>
      <c r="AX205" s="31">
        <f t="shared" si="62"/>
        <v>-10670.287142057681</v>
      </c>
      <c r="AY205" s="31">
        <f t="shared" si="63"/>
        <v>-10809.551117139423</v>
      </c>
      <c r="AZ205" s="31">
        <f t="shared" si="64"/>
        <v>-11695.51748332323</v>
      </c>
      <c r="BA205" s="31">
        <f t="shared" si="65"/>
        <v>-11489.736197829898</v>
      </c>
      <c r="BB205" s="31">
        <f t="shared" si="66"/>
        <v>-12837.123583156599</v>
      </c>
      <c r="BC205" s="31">
        <f t="shared" si="67"/>
        <v>-12289.446211681185</v>
      </c>
      <c r="BD205" s="31">
        <f t="shared" si="68"/>
        <v>-11400.085584466042</v>
      </c>
      <c r="BE205" s="31">
        <f t="shared" si="69"/>
        <v>-13119.082120001351</v>
      </c>
      <c r="BF205" s="31">
        <f t="shared" si="70"/>
        <v>-16497.561334320206</v>
      </c>
      <c r="BG205" s="31">
        <f t="shared" si="71"/>
        <v>-15510.442656643805</v>
      </c>
      <c r="BH205" s="31">
        <f t="shared" si="72"/>
        <v>-15668.758058596917</v>
      </c>
      <c r="BI205" s="31">
        <f t="shared" si="73"/>
        <v>-14255.10370072299</v>
      </c>
      <c r="BJ205" s="31">
        <f t="shared" si="74"/>
        <v>-12388.804613050823</v>
      </c>
      <c r="BK205" s="31">
        <f t="shared" si="75"/>
        <v>-11602.925803480801</v>
      </c>
      <c r="BL205" s="31">
        <f t="shared" si="76"/>
        <v>-9387.0906676177729</v>
      </c>
      <c r="BM205" s="31">
        <f t="shared" si="77"/>
        <v>-6608.7845151377087</v>
      </c>
      <c r="BN205" s="31">
        <f t="shared" si="78"/>
        <v>-7386.2567131338574</v>
      </c>
      <c r="BO205" s="31">
        <f t="shared" si="79"/>
        <v>-7198.3921243110199</v>
      </c>
      <c r="BP205" s="31">
        <f t="shared" si="80"/>
        <v>-8227.6733726005896</v>
      </c>
      <c r="BQ205" s="31">
        <f t="shared" si="80"/>
        <v>-9681.5841915744295</v>
      </c>
    </row>
    <row r="206" spans="1:69" x14ac:dyDescent="0.15">
      <c r="A206" s="5" t="s">
        <v>86</v>
      </c>
      <c r="B206" s="11" t="s">
        <v>190</v>
      </c>
      <c r="C206" s="16" t="s">
        <v>36</v>
      </c>
      <c r="D206" t="s">
        <v>24</v>
      </c>
      <c r="E206" s="5" t="s">
        <v>146</v>
      </c>
      <c r="F206" s="5" t="s">
        <v>24</v>
      </c>
      <c r="G206" s="23">
        <v>180</v>
      </c>
      <c r="H206" s="23">
        <v>220</v>
      </c>
      <c r="I206" s="23">
        <v>200</v>
      </c>
      <c r="J206" s="23">
        <v>240</v>
      </c>
      <c r="K206" s="23">
        <v>290</v>
      </c>
      <c r="L206" s="23">
        <v>280</v>
      </c>
      <c r="M206" s="23">
        <v>190</v>
      </c>
      <c r="N206" s="23">
        <v>240</v>
      </c>
      <c r="O206" s="23">
        <v>240</v>
      </c>
      <c r="P206" s="23">
        <v>220</v>
      </c>
      <c r="Q206" s="23">
        <v>220</v>
      </c>
      <c r="R206" s="23">
        <v>200</v>
      </c>
      <c r="S206" s="23">
        <v>200</v>
      </c>
      <c r="T206" s="23">
        <v>140</v>
      </c>
      <c r="U206" s="23">
        <v>160</v>
      </c>
      <c r="V206" s="23">
        <v>130</v>
      </c>
      <c r="W206" s="23">
        <v>80</v>
      </c>
      <c r="X206" s="23">
        <v>180</v>
      </c>
      <c r="Y206" s="23">
        <v>130</v>
      </c>
      <c r="Z206" s="23">
        <v>140</v>
      </c>
      <c r="AA206" s="23">
        <v>140</v>
      </c>
      <c r="AB206">
        <f>'Population data'!$H$5</f>
        <v>484778</v>
      </c>
      <c r="AC206">
        <f>'Population data'!$H$9</f>
        <v>488098</v>
      </c>
      <c r="AD206">
        <f>'Population data'!$H$13</f>
        <v>491515</v>
      </c>
      <c r="AE206">
        <f>'Population data'!$H$17</f>
        <v>495858</v>
      </c>
      <c r="AF206">
        <f>'Population data'!$H$21</f>
        <v>501774</v>
      </c>
      <c r="AG206">
        <f>'Population data'!$H$25</f>
        <v>506461</v>
      </c>
      <c r="AH206">
        <f>'Population data'!$H$29</f>
        <v>510219</v>
      </c>
      <c r="AI206">
        <f>'Population data'!$H$33</f>
        <v>511739</v>
      </c>
      <c r="AJ206">
        <f>'Population data'!$H$37</f>
        <v>511813</v>
      </c>
      <c r="AK206">
        <f>'Population data'!$H$41</f>
        <v>513015</v>
      </c>
      <c r="AL206">
        <f>'Population data'!$H$45</f>
        <v>514040</v>
      </c>
      <c r="AM206">
        <f>'Population data'!$H$49</f>
        <v>515694</v>
      </c>
      <c r="AN206">
        <f>'Population data'!$H$53</f>
        <v>521981</v>
      </c>
      <c r="AO206">
        <f>'Population data'!$H$57</f>
        <v>531561</v>
      </c>
      <c r="AP206">
        <f>'Population data'!$H$61</f>
        <v>542927</v>
      </c>
      <c r="AQ206">
        <f>'Population data'!$H$65</f>
        <v>553340</v>
      </c>
      <c r="AR206">
        <f>'Population data'!$H$69</f>
        <v>561881</v>
      </c>
      <c r="AS206">
        <f>'Population data'!$H$73</f>
        <v>569609</v>
      </c>
      <c r="AT206">
        <f>'Population data'!$H$77</f>
        <v>573343</v>
      </c>
      <c r="AU206">
        <f>'Population data'!$H$81</f>
        <v>574214</v>
      </c>
      <c r="AV206">
        <f>'Population data'!$H$85</f>
        <v>575379</v>
      </c>
      <c r="AW206" s="31">
        <f t="shared" si="61"/>
        <v>371.3039783158477</v>
      </c>
      <c r="AX206" s="31">
        <f t="shared" si="62"/>
        <v>450.72915684964903</v>
      </c>
      <c r="AY206" s="31">
        <f t="shared" si="63"/>
        <v>406.90518092021608</v>
      </c>
      <c r="AZ206" s="31">
        <f t="shared" si="64"/>
        <v>484.00953498783929</v>
      </c>
      <c r="BA206" s="31">
        <f t="shared" si="65"/>
        <v>577.94943540318945</v>
      </c>
      <c r="BB206" s="31">
        <f t="shared" si="66"/>
        <v>552.85599483474539</v>
      </c>
      <c r="BC206" s="31">
        <f t="shared" si="67"/>
        <v>372.38911134238435</v>
      </c>
      <c r="BD206" s="31">
        <f t="shared" si="68"/>
        <v>468.98907450868506</v>
      </c>
      <c r="BE206" s="31">
        <f t="shared" si="69"/>
        <v>468.92126616557221</v>
      </c>
      <c r="BF206" s="31">
        <f t="shared" si="70"/>
        <v>428.83736342991921</v>
      </c>
      <c r="BG206" s="31">
        <f t="shared" si="71"/>
        <v>427.98225819002414</v>
      </c>
      <c r="BH206" s="31">
        <f t="shared" si="72"/>
        <v>387.82688958956277</v>
      </c>
      <c r="BI206" s="31">
        <f t="shared" si="73"/>
        <v>383.15570873269337</v>
      </c>
      <c r="BJ206" s="31">
        <f t="shared" si="74"/>
        <v>263.37522880723003</v>
      </c>
      <c r="BK206" s="31">
        <f t="shared" si="75"/>
        <v>294.69891900752771</v>
      </c>
      <c r="BL206" s="31">
        <f t="shared" si="76"/>
        <v>234.93692847074129</v>
      </c>
      <c r="BM206" s="31">
        <f t="shared" si="77"/>
        <v>142.37890229425801</v>
      </c>
      <c r="BN206" s="31">
        <f t="shared" si="78"/>
        <v>316.00624287888712</v>
      </c>
      <c r="BO206" s="31">
        <f t="shared" si="79"/>
        <v>226.74036309852914</v>
      </c>
      <c r="BP206" s="31">
        <f t="shared" si="80"/>
        <v>243.81154064512535</v>
      </c>
      <c r="BQ206" s="31">
        <f t="shared" si="80"/>
        <v>243.31788264778521</v>
      </c>
    </row>
    <row r="207" spans="1:69" x14ac:dyDescent="0.15">
      <c r="A207" s="5" t="s">
        <v>86</v>
      </c>
      <c r="B207" s="11" t="s">
        <v>190</v>
      </c>
      <c r="C207" s="16" t="s">
        <v>36</v>
      </c>
      <c r="D207" t="s">
        <v>25</v>
      </c>
      <c r="E207" s="5" t="s">
        <v>146</v>
      </c>
      <c r="F207" s="5" t="s">
        <v>152</v>
      </c>
      <c r="G207" s="22">
        <v>190</v>
      </c>
      <c r="H207" s="22">
        <v>230</v>
      </c>
      <c r="I207" s="22">
        <v>260</v>
      </c>
      <c r="J207" s="22">
        <v>270</v>
      </c>
      <c r="K207" s="22">
        <v>310</v>
      </c>
      <c r="L207" s="22">
        <v>270</v>
      </c>
      <c r="M207" s="22">
        <v>150</v>
      </c>
      <c r="N207" s="22">
        <v>190</v>
      </c>
      <c r="O207" s="22">
        <v>160</v>
      </c>
      <c r="P207" s="22">
        <v>110</v>
      </c>
      <c r="Q207" s="22">
        <v>120</v>
      </c>
      <c r="R207" s="22">
        <v>130</v>
      </c>
      <c r="S207" s="22">
        <v>210</v>
      </c>
      <c r="T207" s="22">
        <v>340</v>
      </c>
      <c r="U207" s="22">
        <v>580</v>
      </c>
      <c r="V207" s="22">
        <v>450</v>
      </c>
      <c r="W207" s="22">
        <v>160</v>
      </c>
      <c r="X207" s="22">
        <v>710</v>
      </c>
      <c r="Y207" s="22">
        <v>710</v>
      </c>
      <c r="Z207" s="22">
        <v>870</v>
      </c>
      <c r="AA207" s="22">
        <v>960</v>
      </c>
      <c r="AB207">
        <f>'Population data'!$H$5</f>
        <v>484778</v>
      </c>
      <c r="AC207">
        <f>'Population data'!$H$9</f>
        <v>488098</v>
      </c>
      <c r="AD207">
        <f>'Population data'!$H$13</f>
        <v>491515</v>
      </c>
      <c r="AE207">
        <f>'Population data'!$H$17</f>
        <v>495858</v>
      </c>
      <c r="AF207">
        <f>'Population data'!$H$21</f>
        <v>501774</v>
      </c>
      <c r="AG207">
        <f>'Population data'!$H$25</f>
        <v>506461</v>
      </c>
      <c r="AH207">
        <f>'Population data'!$H$29</f>
        <v>510219</v>
      </c>
      <c r="AI207">
        <f>'Population data'!$H$33</f>
        <v>511739</v>
      </c>
      <c r="AJ207">
        <f>'Population data'!$H$37</f>
        <v>511813</v>
      </c>
      <c r="AK207">
        <f>'Population data'!$H$41</f>
        <v>513015</v>
      </c>
      <c r="AL207">
        <f>'Population data'!$H$45</f>
        <v>514040</v>
      </c>
      <c r="AM207">
        <f>'Population data'!$H$49</f>
        <v>515694</v>
      </c>
      <c r="AN207">
        <f>'Population data'!$H$53</f>
        <v>521981</v>
      </c>
      <c r="AO207">
        <f>'Population data'!$H$57</f>
        <v>531561</v>
      </c>
      <c r="AP207">
        <f>'Population data'!$H$61</f>
        <v>542927</v>
      </c>
      <c r="AQ207">
        <f>'Population data'!$H$65</f>
        <v>553340</v>
      </c>
      <c r="AR207">
        <f>'Population data'!$H$69</f>
        <v>561881</v>
      </c>
      <c r="AS207">
        <f>'Population data'!$H$73</f>
        <v>569609</v>
      </c>
      <c r="AT207">
        <f>'Population data'!$H$77</f>
        <v>573343</v>
      </c>
      <c r="AU207">
        <f>'Population data'!$H$81</f>
        <v>574214</v>
      </c>
      <c r="AV207">
        <f>'Population data'!$H$85</f>
        <v>575379</v>
      </c>
      <c r="AW207" s="31">
        <f t="shared" si="61"/>
        <v>391.93197711117256</v>
      </c>
      <c r="AX207" s="31">
        <f t="shared" si="62"/>
        <v>471.21684579736035</v>
      </c>
      <c r="AY207" s="31">
        <f t="shared" si="63"/>
        <v>528.97673519628097</v>
      </c>
      <c r="AZ207" s="31">
        <f t="shared" si="64"/>
        <v>544.5107268613192</v>
      </c>
      <c r="BA207" s="31">
        <f t="shared" si="65"/>
        <v>617.8080171551336</v>
      </c>
      <c r="BB207" s="31">
        <f t="shared" si="66"/>
        <v>533.11113787636168</v>
      </c>
      <c r="BC207" s="31">
        <f t="shared" si="67"/>
        <v>293.99140369135608</v>
      </c>
      <c r="BD207" s="31">
        <f t="shared" si="68"/>
        <v>371.28301731937569</v>
      </c>
      <c r="BE207" s="31">
        <f t="shared" si="69"/>
        <v>312.61417744371477</v>
      </c>
      <c r="BF207" s="31">
        <f t="shared" si="70"/>
        <v>214.4186817149596</v>
      </c>
      <c r="BG207" s="31">
        <f t="shared" si="71"/>
        <v>233.4448681036495</v>
      </c>
      <c r="BH207" s="31">
        <f t="shared" si="72"/>
        <v>252.08747823321585</v>
      </c>
      <c r="BI207" s="31">
        <f t="shared" si="73"/>
        <v>402.31349416932801</v>
      </c>
      <c r="BJ207" s="31">
        <f t="shared" si="74"/>
        <v>639.62555567470145</v>
      </c>
      <c r="BK207" s="31">
        <f t="shared" si="75"/>
        <v>1068.2835814022881</v>
      </c>
      <c r="BL207" s="31">
        <f t="shared" si="76"/>
        <v>813.24321393718151</v>
      </c>
      <c r="BM207" s="31">
        <f t="shared" si="77"/>
        <v>284.75780458851602</v>
      </c>
      <c r="BN207" s="31">
        <f t="shared" si="78"/>
        <v>1246.4690691333881</v>
      </c>
      <c r="BO207" s="31">
        <f t="shared" si="79"/>
        <v>1238.3512138458129</v>
      </c>
      <c r="BP207" s="31">
        <f t="shared" si="80"/>
        <v>1515.1145740089933</v>
      </c>
      <c r="BQ207" s="31">
        <f t="shared" si="80"/>
        <v>1668.4654810133841</v>
      </c>
    </row>
    <row r="208" spans="1:69" x14ac:dyDescent="0.15">
      <c r="A208" s="5" t="s">
        <v>86</v>
      </c>
      <c r="B208" s="11" t="s">
        <v>190</v>
      </c>
      <c r="C208" s="16" t="s">
        <v>36</v>
      </c>
      <c r="D208" t="s">
        <v>47</v>
      </c>
      <c r="E208" s="5" t="s">
        <v>146</v>
      </c>
      <c r="F208" s="5" t="s">
        <v>153</v>
      </c>
      <c r="G208" s="22">
        <v>300</v>
      </c>
      <c r="H208" s="22">
        <v>200</v>
      </c>
      <c r="I208" s="22">
        <v>240</v>
      </c>
      <c r="J208" s="22">
        <v>230</v>
      </c>
      <c r="K208" s="22">
        <v>300</v>
      </c>
      <c r="L208" s="22">
        <v>390</v>
      </c>
      <c r="M208" s="22">
        <v>370</v>
      </c>
      <c r="N208" s="22">
        <v>370</v>
      </c>
      <c r="O208" s="22">
        <v>380</v>
      </c>
      <c r="P208" s="22">
        <v>800</v>
      </c>
      <c r="Q208" s="22">
        <v>290</v>
      </c>
      <c r="R208" s="22">
        <v>370</v>
      </c>
      <c r="S208" s="22">
        <v>640</v>
      </c>
      <c r="T208" s="22">
        <v>520</v>
      </c>
      <c r="U208" s="22">
        <v>530</v>
      </c>
      <c r="V208" s="22">
        <v>420</v>
      </c>
      <c r="W208" s="22">
        <v>0</v>
      </c>
      <c r="X208" s="22">
        <v>70</v>
      </c>
      <c r="Y208" s="22">
        <v>340</v>
      </c>
      <c r="Z208" s="22">
        <v>280</v>
      </c>
      <c r="AA208" s="22">
        <v>250</v>
      </c>
      <c r="AB208">
        <f>'Population data'!$H$5</f>
        <v>484778</v>
      </c>
      <c r="AC208">
        <f>'Population data'!$H$9</f>
        <v>488098</v>
      </c>
      <c r="AD208">
        <f>'Population data'!$H$13</f>
        <v>491515</v>
      </c>
      <c r="AE208">
        <f>'Population data'!$H$17</f>
        <v>495858</v>
      </c>
      <c r="AF208">
        <f>'Population data'!$H$21</f>
        <v>501774</v>
      </c>
      <c r="AG208">
        <f>'Population data'!$H$25</f>
        <v>506461</v>
      </c>
      <c r="AH208">
        <f>'Population data'!$H$29</f>
        <v>510219</v>
      </c>
      <c r="AI208">
        <f>'Population data'!$H$33</f>
        <v>511739</v>
      </c>
      <c r="AJ208">
        <f>'Population data'!$H$37</f>
        <v>511813</v>
      </c>
      <c r="AK208">
        <f>'Population data'!$H$41</f>
        <v>513015</v>
      </c>
      <c r="AL208">
        <f>'Population data'!$H$45</f>
        <v>514040</v>
      </c>
      <c r="AM208">
        <f>'Population data'!$H$49</f>
        <v>515694</v>
      </c>
      <c r="AN208">
        <f>'Population data'!$H$53</f>
        <v>521981</v>
      </c>
      <c r="AO208">
        <f>'Population data'!$H$57</f>
        <v>531561</v>
      </c>
      <c r="AP208">
        <f>'Population data'!$H$61</f>
        <v>542927</v>
      </c>
      <c r="AQ208">
        <f>'Population data'!$H$65</f>
        <v>553340</v>
      </c>
      <c r="AR208">
        <f>'Population data'!$H$69</f>
        <v>561881</v>
      </c>
      <c r="AS208">
        <f>'Population data'!$H$73</f>
        <v>569609</v>
      </c>
      <c r="AT208">
        <f>'Population data'!$H$77</f>
        <v>573343</v>
      </c>
      <c r="AU208">
        <f>'Population data'!$H$81</f>
        <v>574214</v>
      </c>
      <c r="AV208">
        <f>'Population data'!$H$85</f>
        <v>575379</v>
      </c>
      <c r="AW208" s="31">
        <f t="shared" si="61"/>
        <v>618.83996385974604</v>
      </c>
      <c r="AX208" s="31">
        <f t="shared" si="62"/>
        <v>409.75377895422645</v>
      </c>
      <c r="AY208" s="31">
        <f t="shared" si="63"/>
        <v>488.28621710425926</v>
      </c>
      <c r="AZ208" s="31">
        <f t="shared" si="64"/>
        <v>463.84247103001263</v>
      </c>
      <c r="BA208" s="31">
        <f t="shared" si="65"/>
        <v>597.87872627916147</v>
      </c>
      <c r="BB208" s="31">
        <f t="shared" si="66"/>
        <v>770.04942137696685</v>
      </c>
      <c r="BC208" s="31">
        <f t="shared" si="67"/>
        <v>725.17879577201154</v>
      </c>
      <c r="BD208" s="31">
        <f t="shared" si="68"/>
        <v>723.0248232008895</v>
      </c>
      <c r="BE208" s="31">
        <f t="shared" si="69"/>
        <v>742.45867142882264</v>
      </c>
      <c r="BF208" s="31">
        <f t="shared" si="70"/>
        <v>1559.4085942906154</v>
      </c>
      <c r="BG208" s="31">
        <f t="shared" si="71"/>
        <v>564.15843125048627</v>
      </c>
      <c r="BH208" s="31">
        <f t="shared" si="72"/>
        <v>717.47974574069121</v>
      </c>
      <c r="BI208" s="31">
        <f t="shared" si="73"/>
        <v>1226.0982679446186</v>
      </c>
      <c r="BJ208" s="31">
        <f t="shared" si="74"/>
        <v>978.25084985542583</v>
      </c>
      <c r="BK208" s="31">
        <f t="shared" si="75"/>
        <v>976.19016921243553</v>
      </c>
      <c r="BL208" s="31">
        <f t="shared" si="76"/>
        <v>759.02699967470267</v>
      </c>
      <c r="BM208" s="31">
        <f t="shared" si="77"/>
        <v>0</v>
      </c>
      <c r="BN208" s="31">
        <f t="shared" si="78"/>
        <v>122.89131667512275</v>
      </c>
      <c r="BO208" s="31">
        <f t="shared" si="79"/>
        <v>593.01325733461476</v>
      </c>
      <c r="BP208" s="31">
        <f t="shared" si="80"/>
        <v>487.6230812902507</v>
      </c>
      <c r="BQ208" s="31">
        <f t="shared" si="80"/>
        <v>434.49621901390213</v>
      </c>
    </row>
    <row r="209" spans="1:69" x14ac:dyDescent="0.15">
      <c r="A209" s="5" t="s">
        <v>86</v>
      </c>
      <c r="B209" s="11" t="s">
        <v>190</v>
      </c>
      <c r="C209" s="16" t="s">
        <v>36</v>
      </c>
      <c r="D209" t="s">
        <v>26</v>
      </c>
      <c r="E209" s="5" t="s">
        <v>146</v>
      </c>
      <c r="F209" s="5" t="s">
        <v>154</v>
      </c>
      <c r="G209" s="23">
        <v>20</v>
      </c>
      <c r="H209" s="23">
        <v>20</v>
      </c>
      <c r="I209" s="23">
        <v>40</v>
      </c>
      <c r="J209" s="23">
        <v>30</v>
      </c>
      <c r="K209" s="23">
        <v>40</v>
      </c>
      <c r="L209" s="23">
        <v>40</v>
      </c>
      <c r="M209" s="23">
        <v>40</v>
      </c>
      <c r="N209" s="23">
        <v>30</v>
      </c>
      <c r="O209" s="23">
        <v>30</v>
      </c>
      <c r="P209" s="23">
        <v>30</v>
      </c>
      <c r="Q209" s="23">
        <v>40</v>
      </c>
      <c r="R209" s="23">
        <v>30</v>
      </c>
      <c r="S209" s="23">
        <v>30</v>
      </c>
      <c r="T209" s="23">
        <v>50</v>
      </c>
      <c r="U209" s="23">
        <v>40</v>
      </c>
      <c r="V209" s="23">
        <v>60</v>
      </c>
      <c r="W209" s="23">
        <v>20</v>
      </c>
      <c r="X209" s="23">
        <v>40</v>
      </c>
      <c r="Y209" s="23">
        <v>60</v>
      </c>
      <c r="Z209" s="23">
        <v>40</v>
      </c>
      <c r="AA209" s="23">
        <v>40</v>
      </c>
      <c r="AB209">
        <f>'Population data'!$H$5</f>
        <v>484778</v>
      </c>
      <c r="AC209">
        <f>'Population data'!$H$9</f>
        <v>488098</v>
      </c>
      <c r="AD209">
        <f>'Population data'!$H$13</f>
        <v>491515</v>
      </c>
      <c r="AE209">
        <f>'Population data'!$H$17</f>
        <v>495858</v>
      </c>
      <c r="AF209">
        <f>'Population data'!$H$21</f>
        <v>501774</v>
      </c>
      <c r="AG209">
        <f>'Population data'!$H$25</f>
        <v>506461</v>
      </c>
      <c r="AH209">
        <f>'Population data'!$H$29</f>
        <v>510219</v>
      </c>
      <c r="AI209">
        <f>'Population data'!$H$33</f>
        <v>511739</v>
      </c>
      <c r="AJ209">
        <f>'Population data'!$H$37</f>
        <v>511813</v>
      </c>
      <c r="AK209">
        <f>'Population data'!$H$41</f>
        <v>513015</v>
      </c>
      <c r="AL209">
        <f>'Population data'!$H$45</f>
        <v>514040</v>
      </c>
      <c r="AM209">
        <f>'Population data'!$H$49</f>
        <v>515694</v>
      </c>
      <c r="AN209">
        <f>'Population data'!$H$53</f>
        <v>521981</v>
      </c>
      <c r="AO209">
        <f>'Population data'!$H$57</f>
        <v>531561</v>
      </c>
      <c r="AP209">
        <f>'Population data'!$H$61</f>
        <v>542927</v>
      </c>
      <c r="AQ209">
        <f>'Population data'!$H$65</f>
        <v>553340</v>
      </c>
      <c r="AR209">
        <f>'Population data'!$H$69</f>
        <v>561881</v>
      </c>
      <c r="AS209">
        <f>'Population data'!$H$73</f>
        <v>569609</v>
      </c>
      <c r="AT209">
        <f>'Population data'!$H$77</f>
        <v>573343</v>
      </c>
      <c r="AU209">
        <f>'Population data'!$H$81</f>
        <v>574214</v>
      </c>
      <c r="AV209">
        <f>'Population data'!$H$85</f>
        <v>575379</v>
      </c>
      <c r="AW209" s="31">
        <f t="shared" si="61"/>
        <v>41.255997590649741</v>
      </c>
      <c r="AX209" s="31">
        <f t="shared" si="62"/>
        <v>40.975377895422646</v>
      </c>
      <c r="AY209" s="31">
        <f t="shared" si="63"/>
        <v>81.381036184043211</v>
      </c>
      <c r="AZ209" s="31">
        <f t="shared" si="64"/>
        <v>60.501191873479911</v>
      </c>
      <c r="BA209" s="31">
        <f t="shared" si="65"/>
        <v>79.717163503888202</v>
      </c>
      <c r="BB209" s="31">
        <f t="shared" si="66"/>
        <v>78.979427833535055</v>
      </c>
      <c r="BC209" s="31">
        <f t="shared" si="67"/>
        <v>78.397707651028284</v>
      </c>
      <c r="BD209" s="31">
        <f t="shared" si="68"/>
        <v>58.623634313585633</v>
      </c>
      <c r="BE209" s="31">
        <f t="shared" si="69"/>
        <v>58.615158270696526</v>
      </c>
      <c r="BF209" s="31">
        <f t="shared" si="70"/>
        <v>58.477822285898071</v>
      </c>
      <c r="BG209" s="31">
        <f t="shared" si="71"/>
        <v>77.814956034549837</v>
      </c>
      <c r="BH209" s="31">
        <f t="shared" si="72"/>
        <v>58.174033438434414</v>
      </c>
      <c r="BI209" s="31">
        <f t="shared" si="73"/>
        <v>57.473356309904005</v>
      </c>
      <c r="BJ209" s="31">
        <f t="shared" si="74"/>
        <v>94.062581716867868</v>
      </c>
      <c r="BK209" s="31">
        <f t="shared" si="75"/>
        <v>73.674729751881927</v>
      </c>
      <c r="BL209" s="31">
        <f t="shared" si="76"/>
        <v>108.43242852495753</v>
      </c>
      <c r="BM209" s="31">
        <f t="shared" si="77"/>
        <v>35.594725573564503</v>
      </c>
      <c r="BN209" s="31">
        <f t="shared" si="78"/>
        <v>70.223609528641575</v>
      </c>
      <c r="BO209" s="31">
        <f t="shared" si="79"/>
        <v>104.6493983531673</v>
      </c>
      <c r="BP209" s="31">
        <f t="shared" si="80"/>
        <v>69.660440184321516</v>
      </c>
      <c r="BQ209" s="31">
        <f t="shared" si="80"/>
        <v>69.519395042224332</v>
      </c>
    </row>
    <row r="210" spans="1:69" x14ac:dyDescent="0.15">
      <c r="A210" s="5" t="s">
        <v>86</v>
      </c>
      <c r="B210" s="11" t="s">
        <v>190</v>
      </c>
      <c r="C210" s="4" t="s">
        <v>27</v>
      </c>
      <c r="D210" s="4" t="s">
        <v>82</v>
      </c>
      <c r="E210" s="4" t="s">
        <v>150</v>
      </c>
      <c r="F210" s="4" t="s">
        <v>150</v>
      </c>
      <c r="G210" s="22">
        <v>690</v>
      </c>
      <c r="H210" s="22">
        <v>670</v>
      </c>
      <c r="I210" s="22">
        <v>740</v>
      </c>
      <c r="J210" s="22">
        <v>760</v>
      </c>
      <c r="K210" s="22">
        <v>930</v>
      </c>
      <c r="L210" s="22">
        <v>980</v>
      </c>
      <c r="M210" s="22">
        <v>740</v>
      </c>
      <c r="N210" s="22">
        <v>830</v>
      </c>
      <c r="O210" s="22">
        <v>810</v>
      </c>
      <c r="P210" s="22">
        <v>1150</v>
      </c>
      <c r="Q210" s="22">
        <v>670</v>
      </c>
      <c r="R210" s="22">
        <v>720</v>
      </c>
      <c r="S210" s="22">
        <v>1070</v>
      </c>
      <c r="T210" s="22">
        <v>1050</v>
      </c>
      <c r="U210" s="22">
        <v>1300</v>
      </c>
      <c r="V210" s="22">
        <v>1060</v>
      </c>
      <c r="W210" s="22">
        <v>260</v>
      </c>
      <c r="X210" s="22">
        <v>1000</v>
      </c>
      <c r="Y210" s="22">
        <v>1240</v>
      </c>
      <c r="Z210" s="22">
        <v>1320</v>
      </c>
      <c r="AA210" s="22">
        <v>1390</v>
      </c>
      <c r="AB210">
        <f>'Population data'!$H$5</f>
        <v>484778</v>
      </c>
      <c r="AC210">
        <f>'Population data'!$H$9</f>
        <v>488098</v>
      </c>
      <c r="AD210">
        <f>'Population data'!$H$13</f>
        <v>491515</v>
      </c>
      <c r="AE210">
        <f>'Population data'!$H$17</f>
        <v>495858</v>
      </c>
      <c r="AF210">
        <f>'Population data'!$H$21</f>
        <v>501774</v>
      </c>
      <c r="AG210">
        <f>'Population data'!$H$25</f>
        <v>506461</v>
      </c>
      <c r="AH210">
        <f>'Population data'!$H$29</f>
        <v>510219</v>
      </c>
      <c r="AI210">
        <f>'Population data'!$H$33</f>
        <v>511739</v>
      </c>
      <c r="AJ210">
        <f>'Population data'!$H$37</f>
        <v>511813</v>
      </c>
      <c r="AK210">
        <f>'Population data'!$H$41</f>
        <v>513015</v>
      </c>
      <c r="AL210">
        <f>'Population data'!$H$45</f>
        <v>514040</v>
      </c>
      <c r="AM210">
        <f>'Population data'!$H$49</f>
        <v>515694</v>
      </c>
      <c r="AN210">
        <f>'Population data'!$H$53</f>
        <v>521981</v>
      </c>
      <c r="AO210">
        <f>'Population data'!$H$57</f>
        <v>531561</v>
      </c>
      <c r="AP210">
        <f>'Population data'!$H$61</f>
        <v>542927</v>
      </c>
      <c r="AQ210">
        <f>'Population data'!$H$65</f>
        <v>553340</v>
      </c>
      <c r="AR210">
        <f>'Population data'!$H$69</f>
        <v>561881</v>
      </c>
      <c r="AS210">
        <f>'Population data'!$H$73</f>
        <v>569609</v>
      </c>
      <c r="AT210">
        <f>'Population data'!$H$77</f>
        <v>573343</v>
      </c>
      <c r="AU210">
        <f>'Population data'!$H$81</f>
        <v>574214</v>
      </c>
      <c r="AV210">
        <f>'Population data'!$H$85</f>
        <v>575379</v>
      </c>
      <c r="AW210" s="31">
        <f t="shared" si="61"/>
        <v>1423.3319168774162</v>
      </c>
      <c r="AX210" s="31">
        <f t="shared" si="62"/>
        <v>1372.6751594966584</v>
      </c>
      <c r="AY210" s="31">
        <f t="shared" si="63"/>
        <v>1505.5491694047994</v>
      </c>
      <c r="AZ210" s="31">
        <f t="shared" si="64"/>
        <v>1532.6968607948243</v>
      </c>
      <c r="BA210" s="31">
        <f t="shared" si="65"/>
        <v>1853.4240514654007</v>
      </c>
      <c r="BB210" s="31">
        <f t="shared" si="66"/>
        <v>1934.995981921609</v>
      </c>
      <c r="BC210" s="31">
        <f t="shared" si="67"/>
        <v>1450.3575915440231</v>
      </c>
      <c r="BD210" s="31">
        <f t="shared" si="68"/>
        <v>1621.9205493425359</v>
      </c>
      <c r="BE210" s="31">
        <f t="shared" si="69"/>
        <v>1582.6092733088062</v>
      </c>
      <c r="BF210" s="31">
        <f t="shared" si="70"/>
        <v>2241.6498542927593</v>
      </c>
      <c r="BG210" s="31">
        <f t="shared" si="71"/>
        <v>1303.4005135787099</v>
      </c>
      <c r="BH210" s="31">
        <f t="shared" si="72"/>
        <v>1396.1768025224262</v>
      </c>
      <c r="BI210" s="31">
        <f t="shared" si="73"/>
        <v>2049.8830417199092</v>
      </c>
      <c r="BJ210" s="31">
        <f t="shared" si="74"/>
        <v>1975.314216054225</v>
      </c>
      <c r="BK210" s="31">
        <f t="shared" si="75"/>
        <v>2394.4287169361628</v>
      </c>
      <c r="BL210" s="31">
        <f t="shared" si="76"/>
        <v>1915.6395706075832</v>
      </c>
      <c r="BM210" s="31">
        <f t="shared" si="77"/>
        <v>462.73143245633861</v>
      </c>
      <c r="BN210" s="31">
        <f t="shared" si="78"/>
        <v>1755.5902382160393</v>
      </c>
      <c r="BO210" s="31">
        <f t="shared" si="79"/>
        <v>2162.7542326321245</v>
      </c>
      <c r="BP210" s="31">
        <f t="shared" si="80"/>
        <v>2298.7945260826104</v>
      </c>
      <c r="BQ210" s="31">
        <f t="shared" si="80"/>
        <v>2415.7989777172957</v>
      </c>
    </row>
    <row r="211" spans="1:69" x14ac:dyDescent="0.15">
      <c r="A211" s="5" t="s">
        <v>86</v>
      </c>
      <c r="B211" s="11" t="s">
        <v>190</v>
      </c>
      <c r="C211" s="16" t="s">
        <v>37</v>
      </c>
      <c r="D211" t="s">
        <v>155</v>
      </c>
      <c r="E211" s="5" t="s">
        <v>147</v>
      </c>
      <c r="F211" s="5" t="s">
        <v>155</v>
      </c>
      <c r="G211" s="22">
        <v>690</v>
      </c>
      <c r="H211" s="22">
        <v>720</v>
      </c>
      <c r="I211" s="22">
        <v>850</v>
      </c>
      <c r="J211" s="22">
        <v>1010</v>
      </c>
      <c r="K211" s="22">
        <v>1050</v>
      </c>
      <c r="L211" s="22">
        <v>930</v>
      </c>
      <c r="M211" s="22">
        <v>710</v>
      </c>
      <c r="N211" s="22">
        <v>850</v>
      </c>
      <c r="O211" s="22">
        <v>820</v>
      </c>
      <c r="P211" s="22">
        <v>960</v>
      </c>
      <c r="Q211" s="22">
        <v>1410</v>
      </c>
      <c r="R211" s="22">
        <v>1280</v>
      </c>
      <c r="S211" s="22">
        <v>1310</v>
      </c>
      <c r="T211" s="22">
        <v>1600</v>
      </c>
      <c r="U211" s="22">
        <v>1700</v>
      </c>
      <c r="V211" s="22">
        <v>1140</v>
      </c>
      <c r="W211" s="22">
        <v>30</v>
      </c>
      <c r="X211" s="22">
        <v>1320</v>
      </c>
      <c r="Y211" s="22">
        <v>2000</v>
      </c>
      <c r="Z211" s="22">
        <v>1520</v>
      </c>
      <c r="AA211" s="22">
        <v>710</v>
      </c>
      <c r="AB211">
        <f>'Population data'!$H$5</f>
        <v>484778</v>
      </c>
      <c r="AC211">
        <f>'Population data'!$H$9</f>
        <v>488098</v>
      </c>
      <c r="AD211">
        <f>'Population data'!$H$13</f>
        <v>491515</v>
      </c>
      <c r="AE211">
        <f>'Population data'!$H$17</f>
        <v>495858</v>
      </c>
      <c r="AF211">
        <f>'Population data'!$H$21</f>
        <v>501774</v>
      </c>
      <c r="AG211">
        <f>'Population data'!$H$25</f>
        <v>506461</v>
      </c>
      <c r="AH211">
        <f>'Population data'!$H$29</f>
        <v>510219</v>
      </c>
      <c r="AI211">
        <f>'Population data'!$H$33</f>
        <v>511739</v>
      </c>
      <c r="AJ211">
        <f>'Population data'!$H$37</f>
        <v>511813</v>
      </c>
      <c r="AK211">
        <f>'Population data'!$H$41</f>
        <v>513015</v>
      </c>
      <c r="AL211">
        <f>'Population data'!$H$45</f>
        <v>514040</v>
      </c>
      <c r="AM211">
        <f>'Population data'!$H$49</f>
        <v>515694</v>
      </c>
      <c r="AN211">
        <f>'Population data'!$H$53</f>
        <v>521981</v>
      </c>
      <c r="AO211">
        <f>'Population data'!$H$57</f>
        <v>531561</v>
      </c>
      <c r="AP211">
        <f>'Population data'!$H$61</f>
        <v>542927</v>
      </c>
      <c r="AQ211">
        <f>'Population data'!$H$65</f>
        <v>553340</v>
      </c>
      <c r="AR211">
        <f>'Population data'!$H$69</f>
        <v>561881</v>
      </c>
      <c r="AS211">
        <f>'Population data'!$H$73</f>
        <v>569609</v>
      </c>
      <c r="AT211">
        <f>'Population data'!$H$77</f>
        <v>573343</v>
      </c>
      <c r="AU211">
        <f>'Population data'!$H$81</f>
        <v>574214</v>
      </c>
      <c r="AV211">
        <f>'Population data'!$H$85</f>
        <v>575379</v>
      </c>
      <c r="AW211" s="31">
        <f t="shared" si="61"/>
        <v>1423.3319168774162</v>
      </c>
      <c r="AX211" s="31">
        <f t="shared" si="62"/>
        <v>1475.1136042352152</v>
      </c>
      <c r="AY211" s="31">
        <f t="shared" si="63"/>
        <v>1729.3470189109182</v>
      </c>
      <c r="AZ211" s="31">
        <f t="shared" si="64"/>
        <v>2036.8734597404903</v>
      </c>
      <c r="BA211" s="31">
        <f t="shared" si="65"/>
        <v>2092.5755419770653</v>
      </c>
      <c r="BB211" s="31">
        <f t="shared" si="66"/>
        <v>1836.2716971296902</v>
      </c>
      <c r="BC211" s="31">
        <f t="shared" si="67"/>
        <v>1391.5593108057521</v>
      </c>
      <c r="BD211" s="31">
        <f t="shared" si="68"/>
        <v>1661.0029722182596</v>
      </c>
      <c r="BE211" s="31">
        <f t="shared" si="69"/>
        <v>1602.1476593990383</v>
      </c>
      <c r="BF211" s="31">
        <f t="shared" si="70"/>
        <v>1871.2903131487383</v>
      </c>
      <c r="BG211" s="31">
        <f t="shared" si="71"/>
        <v>2742.977200217882</v>
      </c>
      <c r="BH211" s="31">
        <f t="shared" si="72"/>
        <v>2482.0920933732018</v>
      </c>
      <c r="BI211" s="31">
        <f t="shared" si="73"/>
        <v>2509.6698921991415</v>
      </c>
      <c r="BJ211" s="31">
        <f t="shared" si="74"/>
        <v>3010.0026149397718</v>
      </c>
      <c r="BK211" s="31">
        <f t="shared" si="75"/>
        <v>3131.1760144549821</v>
      </c>
      <c r="BL211" s="31">
        <f t="shared" si="76"/>
        <v>2060.2161419741929</v>
      </c>
      <c r="BM211" s="31">
        <f t="shared" si="77"/>
        <v>53.392088360346762</v>
      </c>
      <c r="BN211" s="31">
        <f t="shared" si="78"/>
        <v>2317.379114445172</v>
      </c>
      <c r="BO211" s="31">
        <f t="shared" si="79"/>
        <v>3488.3132784389104</v>
      </c>
      <c r="BP211" s="31">
        <f t="shared" si="80"/>
        <v>2647.0967270042179</v>
      </c>
      <c r="BQ211" s="31">
        <f t="shared" si="80"/>
        <v>1233.9692619994821</v>
      </c>
    </row>
    <row r="212" spans="1:69" x14ac:dyDescent="0.15">
      <c r="A212" s="5" t="s">
        <v>86</v>
      </c>
      <c r="B212" s="11" t="s">
        <v>190</v>
      </c>
      <c r="C212" s="16" t="s">
        <v>37</v>
      </c>
      <c r="D212" s="57" t="s">
        <v>48</v>
      </c>
      <c r="E212" s="5" t="s">
        <v>147</v>
      </c>
      <c r="F212" s="5" t="s">
        <v>155</v>
      </c>
      <c r="G212" s="22">
        <v>30</v>
      </c>
      <c r="H212" s="22">
        <v>50</v>
      </c>
      <c r="I212" s="22">
        <v>90</v>
      </c>
      <c r="J212" s="22">
        <v>80</v>
      </c>
      <c r="K212" s="22">
        <v>170</v>
      </c>
      <c r="L212" s="22">
        <v>80</v>
      </c>
      <c r="M212" s="22">
        <v>40</v>
      </c>
      <c r="N212" s="22">
        <v>40</v>
      </c>
      <c r="O212" s="22">
        <v>30</v>
      </c>
      <c r="P212" s="22">
        <v>30</v>
      </c>
      <c r="Q212" s="22">
        <v>30</v>
      </c>
      <c r="R212" s="22">
        <v>30</v>
      </c>
      <c r="S212" s="22">
        <v>40</v>
      </c>
      <c r="T212" s="22">
        <v>90</v>
      </c>
      <c r="U212" s="22">
        <v>110</v>
      </c>
      <c r="V212" s="22">
        <v>110</v>
      </c>
      <c r="W212" s="22">
        <v>10</v>
      </c>
      <c r="X212" s="22">
        <v>190</v>
      </c>
      <c r="Y212" s="22">
        <v>290</v>
      </c>
      <c r="Z212" s="22">
        <v>110</v>
      </c>
      <c r="AA212" s="22">
        <v>50</v>
      </c>
      <c r="AB212">
        <f>'Population data'!$H$5</f>
        <v>484778</v>
      </c>
      <c r="AC212">
        <f>'Population data'!$H$9</f>
        <v>488098</v>
      </c>
      <c r="AD212">
        <f>'Population data'!$H$13</f>
        <v>491515</v>
      </c>
      <c r="AE212">
        <f>'Population data'!$H$17</f>
        <v>495858</v>
      </c>
      <c r="AF212">
        <f>'Population data'!$H$21</f>
        <v>501774</v>
      </c>
      <c r="AG212">
        <f>'Population data'!$H$25</f>
        <v>506461</v>
      </c>
      <c r="AH212">
        <f>'Population data'!$H$29</f>
        <v>510219</v>
      </c>
      <c r="AI212">
        <f>'Population data'!$H$33</f>
        <v>511739</v>
      </c>
      <c r="AJ212">
        <f>'Population data'!$H$37</f>
        <v>511813</v>
      </c>
      <c r="AK212">
        <f>'Population data'!$H$41</f>
        <v>513015</v>
      </c>
      <c r="AL212">
        <f>'Population data'!$H$45</f>
        <v>514040</v>
      </c>
      <c r="AM212">
        <f>'Population data'!$H$49</f>
        <v>515694</v>
      </c>
      <c r="AN212">
        <f>'Population data'!$H$53</f>
        <v>521981</v>
      </c>
      <c r="AO212">
        <f>'Population data'!$H$57</f>
        <v>531561</v>
      </c>
      <c r="AP212">
        <f>'Population data'!$H$61</f>
        <v>542927</v>
      </c>
      <c r="AQ212">
        <f>'Population data'!$H$65</f>
        <v>553340</v>
      </c>
      <c r="AR212">
        <f>'Population data'!$H$69</f>
        <v>561881</v>
      </c>
      <c r="AS212">
        <f>'Population data'!$H$73</f>
        <v>569609</v>
      </c>
      <c r="AT212">
        <f>'Population data'!$H$77</f>
        <v>573343</v>
      </c>
      <c r="AU212">
        <f>'Population data'!$H$81</f>
        <v>574214</v>
      </c>
      <c r="AV212">
        <f>'Population data'!$H$85</f>
        <v>575379</v>
      </c>
      <c r="AW212" s="31">
        <f t="shared" si="61"/>
        <v>61.883996385974612</v>
      </c>
      <c r="AX212" s="31">
        <f t="shared" si="62"/>
        <v>102.43844473855661</v>
      </c>
      <c r="AY212" s="31">
        <f t="shared" si="63"/>
        <v>183.10733141409725</v>
      </c>
      <c r="AZ212" s="31">
        <f t="shared" si="64"/>
        <v>161.33651166261308</v>
      </c>
      <c r="BA212" s="31">
        <f t="shared" si="65"/>
        <v>338.79794489152488</v>
      </c>
      <c r="BB212" s="31">
        <f t="shared" si="66"/>
        <v>157.95885566707011</v>
      </c>
      <c r="BC212" s="31">
        <f t="shared" si="67"/>
        <v>78.397707651028284</v>
      </c>
      <c r="BD212" s="31">
        <f t="shared" si="68"/>
        <v>78.164845751447515</v>
      </c>
      <c r="BE212" s="31">
        <f t="shared" si="69"/>
        <v>58.615158270696526</v>
      </c>
      <c r="BF212" s="31">
        <f t="shared" si="70"/>
        <v>58.477822285898071</v>
      </c>
      <c r="BG212" s="31">
        <f t="shared" si="71"/>
        <v>58.361217025912374</v>
      </c>
      <c r="BH212" s="31">
        <f t="shared" si="72"/>
        <v>58.174033438434414</v>
      </c>
      <c r="BI212" s="31">
        <f t="shared" si="73"/>
        <v>76.63114174653866</v>
      </c>
      <c r="BJ212" s="31">
        <f t="shared" si="74"/>
        <v>169.31264709036216</v>
      </c>
      <c r="BK212" s="31">
        <f t="shared" si="75"/>
        <v>202.60550681767529</v>
      </c>
      <c r="BL212" s="31">
        <f t="shared" si="76"/>
        <v>198.79278562908883</v>
      </c>
      <c r="BM212" s="31">
        <f t="shared" si="77"/>
        <v>17.797362786782251</v>
      </c>
      <c r="BN212" s="31">
        <f t="shared" si="78"/>
        <v>333.56214526104748</v>
      </c>
      <c r="BO212" s="31">
        <f t="shared" si="79"/>
        <v>505.80542537364192</v>
      </c>
      <c r="BP212" s="31">
        <f t="shared" si="80"/>
        <v>191.5662105068842</v>
      </c>
      <c r="BQ212" s="31">
        <f t="shared" si="80"/>
        <v>86.899243802780418</v>
      </c>
    </row>
    <row r="213" spans="1:69" x14ac:dyDescent="0.15">
      <c r="A213" s="5" t="s">
        <v>86</v>
      </c>
      <c r="B213" s="11" t="s">
        <v>190</v>
      </c>
      <c r="C213" s="16" t="s">
        <v>37</v>
      </c>
      <c r="D213" s="57" t="s">
        <v>28</v>
      </c>
      <c r="E213" s="5" t="s">
        <v>147</v>
      </c>
      <c r="F213" s="5" t="s">
        <v>155</v>
      </c>
      <c r="G213" s="22">
        <v>420</v>
      </c>
      <c r="H213" s="22">
        <v>450</v>
      </c>
      <c r="I213" s="22">
        <v>540</v>
      </c>
      <c r="J213" s="22">
        <v>670</v>
      </c>
      <c r="K213" s="22">
        <v>680</v>
      </c>
      <c r="L213" s="22">
        <v>680</v>
      </c>
      <c r="M213" s="22">
        <v>490</v>
      </c>
      <c r="N213" s="22">
        <v>640</v>
      </c>
      <c r="O213" s="22">
        <v>580</v>
      </c>
      <c r="P213" s="22">
        <v>740</v>
      </c>
      <c r="Q213" s="22">
        <v>1120</v>
      </c>
      <c r="R213" s="22">
        <v>970</v>
      </c>
      <c r="S213" s="22">
        <v>1020</v>
      </c>
      <c r="T213" s="22">
        <v>1230</v>
      </c>
      <c r="U213" s="22">
        <v>1360</v>
      </c>
      <c r="V213" s="22">
        <v>830</v>
      </c>
      <c r="W213" s="22">
        <v>10</v>
      </c>
      <c r="X213" s="22">
        <v>970</v>
      </c>
      <c r="Y213" s="22">
        <v>1360</v>
      </c>
      <c r="Z213" s="22">
        <v>1140</v>
      </c>
      <c r="AA213" s="22">
        <v>490</v>
      </c>
      <c r="AB213">
        <f>'Population data'!$H$5</f>
        <v>484778</v>
      </c>
      <c r="AC213">
        <f>'Population data'!$H$9</f>
        <v>488098</v>
      </c>
      <c r="AD213">
        <f>'Population data'!$H$13</f>
        <v>491515</v>
      </c>
      <c r="AE213">
        <f>'Population data'!$H$17</f>
        <v>495858</v>
      </c>
      <c r="AF213">
        <f>'Population data'!$H$21</f>
        <v>501774</v>
      </c>
      <c r="AG213">
        <f>'Population data'!$H$25</f>
        <v>506461</v>
      </c>
      <c r="AH213">
        <f>'Population data'!$H$29</f>
        <v>510219</v>
      </c>
      <c r="AI213">
        <f>'Population data'!$H$33</f>
        <v>511739</v>
      </c>
      <c r="AJ213">
        <f>'Population data'!$H$37</f>
        <v>511813</v>
      </c>
      <c r="AK213">
        <f>'Population data'!$H$41</f>
        <v>513015</v>
      </c>
      <c r="AL213">
        <f>'Population data'!$H$45</f>
        <v>514040</v>
      </c>
      <c r="AM213">
        <f>'Population data'!$H$49</f>
        <v>515694</v>
      </c>
      <c r="AN213">
        <f>'Population data'!$H$53</f>
        <v>521981</v>
      </c>
      <c r="AO213">
        <f>'Population data'!$H$57</f>
        <v>531561</v>
      </c>
      <c r="AP213">
        <f>'Population data'!$H$61</f>
        <v>542927</v>
      </c>
      <c r="AQ213">
        <f>'Population data'!$H$65</f>
        <v>553340</v>
      </c>
      <c r="AR213">
        <f>'Population data'!$H$69</f>
        <v>561881</v>
      </c>
      <c r="AS213">
        <f>'Population data'!$H$73</f>
        <v>569609</v>
      </c>
      <c r="AT213">
        <f>'Population data'!$H$77</f>
        <v>573343</v>
      </c>
      <c r="AU213">
        <f>'Population data'!$H$81</f>
        <v>574214</v>
      </c>
      <c r="AV213">
        <f>'Population data'!$H$85</f>
        <v>575379</v>
      </c>
      <c r="AW213" s="31">
        <f t="shared" si="61"/>
        <v>866.37594940364454</v>
      </c>
      <c r="AX213" s="31">
        <f t="shared" si="62"/>
        <v>921.94600264700944</v>
      </c>
      <c r="AY213" s="31">
        <f t="shared" si="63"/>
        <v>1098.6439884845834</v>
      </c>
      <c r="AZ213" s="31">
        <f t="shared" si="64"/>
        <v>1351.1932851743845</v>
      </c>
      <c r="BA213" s="31">
        <f t="shared" si="65"/>
        <v>1355.1917795660995</v>
      </c>
      <c r="BB213" s="31">
        <f t="shared" si="66"/>
        <v>1342.6502731700959</v>
      </c>
      <c r="BC213" s="31">
        <f t="shared" si="67"/>
        <v>960.37191872509641</v>
      </c>
      <c r="BD213" s="31">
        <f t="shared" si="68"/>
        <v>1250.6375320231602</v>
      </c>
      <c r="BE213" s="31">
        <f t="shared" si="69"/>
        <v>1133.2263932334661</v>
      </c>
      <c r="BF213" s="31">
        <f t="shared" si="70"/>
        <v>1442.4529497188191</v>
      </c>
      <c r="BG213" s="31">
        <f t="shared" si="71"/>
        <v>2178.818768967396</v>
      </c>
      <c r="BH213" s="31">
        <f t="shared" si="72"/>
        <v>1880.9604145093797</v>
      </c>
      <c r="BI213" s="31">
        <f t="shared" si="73"/>
        <v>1954.094114536736</v>
      </c>
      <c r="BJ213" s="31">
        <f t="shared" si="74"/>
        <v>2313.9395102349495</v>
      </c>
      <c r="BK213" s="31">
        <f t="shared" si="75"/>
        <v>2504.9408115639853</v>
      </c>
      <c r="BL213" s="31">
        <f t="shared" si="76"/>
        <v>1499.9819279285791</v>
      </c>
      <c r="BM213" s="31">
        <f t="shared" si="77"/>
        <v>17.797362786782251</v>
      </c>
      <c r="BN213" s="31">
        <f t="shared" si="78"/>
        <v>1702.9225310695583</v>
      </c>
      <c r="BO213" s="31">
        <f t="shared" si="79"/>
        <v>2372.0530293384591</v>
      </c>
      <c r="BP213" s="31">
        <f t="shared" si="80"/>
        <v>1985.3225452531638</v>
      </c>
      <c r="BQ213" s="31">
        <f t="shared" si="80"/>
        <v>851.61258926724827</v>
      </c>
    </row>
    <row r="214" spans="1:69" x14ac:dyDescent="0.15">
      <c r="A214" s="5" t="s">
        <v>86</v>
      </c>
      <c r="B214" s="11" t="s">
        <v>190</v>
      </c>
      <c r="C214" s="16" t="s">
        <v>37</v>
      </c>
      <c r="D214" s="57" t="s">
        <v>29</v>
      </c>
      <c r="E214" s="5" t="s">
        <v>147</v>
      </c>
      <c r="F214" s="5" t="s">
        <v>155</v>
      </c>
      <c r="G214" s="23">
        <v>240</v>
      </c>
      <c r="H214" s="23">
        <v>220</v>
      </c>
      <c r="I214" s="23">
        <v>220</v>
      </c>
      <c r="J214" s="23">
        <v>250</v>
      </c>
      <c r="K214" s="23">
        <v>200</v>
      </c>
      <c r="L214" s="23">
        <v>170</v>
      </c>
      <c r="M214" s="23">
        <v>170</v>
      </c>
      <c r="N214" s="23">
        <v>170</v>
      </c>
      <c r="O214" s="23">
        <v>210</v>
      </c>
      <c r="P214" s="23">
        <v>200</v>
      </c>
      <c r="Q214" s="23">
        <v>260</v>
      </c>
      <c r="R214" s="23">
        <v>290</v>
      </c>
      <c r="S214" s="23">
        <v>250</v>
      </c>
      <c r="T214" s="23">
        <v>280</v>
      </c>
      <c r="U214" s="23">
        <v>240</v>
      </c>
      <c r="V214" s="23">
        <v>200</v>
      </c>
      <c r="W214" s="23">
        <v>20</v>
      </c>
      <c r="X214" s="23">
        <v>160</v>
      </c>
      <c r="Y214" s="23">
        <v>350</v>
      </c>
      <c r="Z214" s="23">
        <v>270</v>
      </c>
      <c r="AA214" s="23">
        <v>170</v>
      </c>
      <c r="AB214">
        <f>'Population data'!$H$5</f>
        <v>484778</v>
      </c>
      <c r="AC214">
        <f>'Population data'!$H$9</f>
        <v>488098</v>
      </c>
      <c r="AD214">
        <f>'Population data'!$H$13</f>
        <v>491515</v>
      </c>
      <c r="AE214">
        <f>'Population data'!$H$17</f>
        <v>495858</v>
      </c>
      <c r="AF214">
        <f>'Population data'!$H$21</f>
        <v>501774</v>
      </c>
      <c r="AG214">
        <f>'Population data'!$H$25</f>
        <v>506461</v>
      </c>
      <c r="AH214">
        <f>'Population data'!$H$29</f>
        <v>510219</v>
      </c>
      <c r="AI214">
        <f>'Population data'!$H$33</f>
        <v>511739</v>
      </c>
      <c r="AJ214">
        <f>'Population data'!$H$37</f>
        <v>511813</v>
      </c>
      <c r="AK214">
        <f>'Population data'!$H$41</f>
        <v>513015</v>
      </c>
      <c r="AL214">
        <f>'Population data'!$H$45</f>
        <v>514040</v>
      </c>
      <c r="AM214">
        <f>'Population data'!$H$49</f>
        <v>515694</v>
      </c>
      <c r="AN214">
        <f>'Population data'!$H$53</f>
        <v>521981</v>
      </c>
      <c r="AO214">
        <f>'Population data'!$H$57</f>
        <v>531561</v>
      </c>
      <c r="AP214">
        <f>'Population data'!$H$61</f>
        <v>542927</v>
      </c>
      <c r="AQ214">
        <f>'Population data'!$H$65</f>
        <v>553340</v>
      </c>
      <c r="AR214">
        <f>'Population data'!$H$69</f>
        <v>561881</v>
      </c>
      <c r="AS214">
        <f>'Population data'!$H$73</f>
        <v>569609</v>
      </c>
      <c r="AT214">
        <f>'Population data'!$H$77</f>
        <v>573343</v>
      </c>
      <c r="AU214">
        <f>'Population data'!$H$81</f>
        <v>574214</v>
      </c>
      <c r="AV214">
        <f>'Population data'!$H$85</f>
        <v>575379</v>
      </c>
      <c r="AW214" s="31">
        <f t="shared" si="61"/>
        <v>495.0719710877969</v>
      </c>
      <c r="AX214" s="31">
        <f t="shared" si="62"/>
        <v>450.72915684964903</v>
      </c>
      <c r="AY214" s="31">
        <f t="shared" si="63"/>
        <v>447.59569901223767</v>
      </c>
      <c r="AZ214" s="31">
        <f t="shared" si="64"/>
        <v>504.17659894566589</v>
      </c>
      <c r="BA214" s="31">
        <f t="shared" si="65"/>
        <v>398.58581751944098</v>
      </c>
      <c r="BB214" s="31">
        <f t="shared" si="66"/>
        <v>335.66256829252399</v>
      </c>
      <c r="BC214" s="31">
        <f t="shared" si="67"/>
        <v>333.19025751687019</v>
      </c>
      <c r="BD214" s="31">
        <f t="shared" si="68"/>
        <v>332.20059444365194</v>
      </c>
      <c r="BE214" s="31">
        <f t="shared" si="69"/>
        <v>410.30610789487571</v>
      </c>
      <c r="BF214" s="31">
        <f t="shared" si="70"/>
        <v>389.85214857265385</v>
      </c>
      <c r="BG214" s="31">
        <f t="shared" si="71"/>
        <v>505.79721422457396</v>
      </c>
      <c r="BH214" s="31">
        <f t="shared" si="72"/>
        <v>562.34898990486602</v>
      </c>
      <c r="BI214" s="31">
        <f t="shared" si="73"/>
        <v>478.94463591586663</v>
      </c>
      <c r="BJ214" s="31">
        <f t="shared" si="74"/>
        <v>526.75045761446006</v>
      </c>
      <c r="BK214" s="31">
        <f t="shared" si="75"/>
        <v>442.04837851129162</v>
      </c>
      <c r="BL214" s="31">
        <f t="shared" si="76"/>
        <v>361.44142841652513</v>
      </c>
      <c r="BM214" s="31">
        <f t="shared" si="77"/>
        <v>35.594725573564503</v>
      </c>
      <c r="BN214" s="31">
        <f t="shared" si="78"/>
        <v>280.8944381145663</v>
      </c>
      <c r="BO214" s="31">
        <f t="shared" si="79"/>
        <v>610.45482372680931</v>
      </c>
      <c r="BP214" s="31">
        <f t="shared" si="80"/>
        <v>470.20797124417032</v>
      </c>
      <c r="BQ214" s="31">
        <f t="shared" si="80"/>
        <v>295.4574289294535</v>
      </c>
    </row>
    <row r="215" spans="1:69" x14ac:dyDescent="0.15">
      <c r="A215" s="5" t="s">
        <v>86</v>
      </c>
      <c r="B215" s="11" t="s">
        <v>190</v>
      </c>
      <c r="C215" s="16" t="s">
        <v>37</v>
      </c>
      <c r="D215" t="s">
        <v>30</v>
      </c>
      <c r="E215" s="5" t="s">
        <v>147</v>
      </c>
      <c r="F215" s="5" t="s">
        <v>152</v>
      </c>
      <c r="G215" s="22">
        <v>100</v>
      </c>
      <c r="H215" s="22">
        <v>270</v>
      </c>
      <c r="I215" s="22">
        <v>270</v>
      </c>
      <c r="J215" s="22">
        <v>290</v>
      </c>
      <c r="K215" s="22">
        <v>360</v>
      </c>
      <c r="L215" s="22">
        <v>220</v>
      </c>
      <c r="M215" s="22">
        <v>270</v>
      </c>
      <c r="N215" s="22">
        <v>230</v>
      </c>
      <c r="O215" s="22">
        <v>260</v>
      </c>
      <c r="P215" s="22">
        <v>150</v>
      </c>
      <c r="Q215" s="22">
        <v>180</v>
      </c>
      <c r="R215" s="22">
        <v>210</v>
      </c>
      <c r="S215" s="22">
        <v>190</v>
      </c>
      <c r="T215" s="22">
        <v>200</v>
      </c>
      <c r="U215" s="22">
        <v>320</v>
      </c>
      <c r="V215" s="22">
        <v>130</v>
      </c>
      <c r="W215" s="22">
        <v>60</v>
      </c>
      <c r="X215" s="22">
        <v>210</v>
      </c>
      <c r="Y215" s="22">
        <v>390</v>
      </c>
      <c r="Z215" s="22">
        <v>400</v>
      </c>
      <c r="AA215" s="22">
        <v>530</v>
      </c>
      <c r="AB215">
        <f>'Population data'!$H$5</f>
        <v>484778</v>
      </c>
      <c r="AC215">
        <f>'Population data'!$H$9</f>
        <v>488098</v>
      </c>
      <c r="AD215">
        <f>'Population data'!$H$13</f>
        <v>491515</v>
      </c>
      <c r="AE215">
        <f>'Population data'!$H$17</f>
        <v>495858</v>
      </c>
      <c r="AF215">
        <f>'Population data'!$H$21</f>
        <v>501774</v>
      </c>
      <c r="AG215">
        <f>'Population data'!$H$25</f>
        <v>506461</v>
      </c>
      <c r="AH215">
        <f>'Population data'!$H$29</f>
        <v>510219</v>
      </c>
      <c r="AI215">
        <f>'Population data'!$H$33</f>
        <v>511739</v>
      </c>
      <c r="AJ215">
        <f>'Population data'!$H$37</f>
        <v>511813</v>
      </c>
      <c r="AK215">
        <f>'Population data'!$H$41</f>
        <v>513015</v>
      </c>
      <c r="AL215">
        <f>'Population data'!$H$45</f>
        <v>514040</v>
      </c>
      <c r="AM215">
        <f>'Population data'!$H$49</f>
        <v>515694</v>
      </c>
      <c r="AN215">
        <f>'Population data'!$H$53</f>
        <v>521981</v>
      </c>
      <c r="AO215">
        <f>'Population data'!$H$57</f>
        <v>531561</v>
      </c>
      <c r="AP215">
        <f>'Population data'!$H$61</f>
        <v>542927</v>
      </c>
      <c r="AQ215">
        <f>'Population data'!$H$65</f>
        <v>553340</v>
      </c>
      <c r="AR215">
        <f>'Population data'!$H$69</f>
        <v>561881</v>
      </c>
      <c r="AS215">
        <f>'Population data'!$H$73</f>
        <v>569609</v>
      </c>
      <c r="AT215">
        <f>'Population data'!$H$77</f>
        <v>573343</v>
      </c>
      <c r="AU215">
        <f>'Population data'!$H$81</f>
        <v>574214</v>
      </c>
      <c r="AV215">
        <f>'Population data'!$H$85</f>
        <v>575379</v>
      </c>
      <c r="AW215" s="31">
        <f t="shared" si="61"/>
        <v>206.27998795324868</v>
      </c>
      <c r="AX215" s="31">
        <f t="shared" si="62"/>
        <v>553.16760158820557</v>
      </c>
      <c r="AY215" s="31">
        <f t="shared" si="63"/>
        <v>549.32199424229168</v>
      </c>
      <c r="AZ215" s="31">
        <f t="shared" si="64"/>
        <v>584.84485477697251</v>
      </c>
      <c r="BA215" s="31">
        <f t="shared" si="65"/>
        <v>717.4544715349939</v>
      </c>
      <c r="BB215" s="31">
        <f t="shared" si="66"/>
        <v>434.38685308444281</v>
      </c>
      <c r="BC215" s="31">
        <f t="shared" si="67"/>
        <v>529.18452664444089</v>
      </c>
      <c r="BD215" s="31">
        <f t="shared" si="68"/>
        <v>449.44786307082319</v>
      </c>
      <c r="BE215" s="31">
        <f t="shared" si="69"/>
        <v>507.99803834603659</v>
      </c>
      <c r="BF215" s="31">
        <f t="shared" si="70"/>
        <v>292.38911142949036</v>
      </c>
      <c r="BG215" s="31">
        <f t="shared" si="71"/>
        <v>350.16730215547426</v>
      </c>
      <c r="BH215" s="31">
        <f t="shared" si="72"/>
        <v>407.21823406904093</v>
      </c>
      <c r="BI215" s="31">
        <f t="shared" si="73"/>
        <v>363.99792329605867</v>
      </c>
      <c r="BJ215" s="31">
        <f t="shared" si="74"/>
        <v>376.25032686747147</v>
      </c>
      <c r="BK215" s="31">
        <f t="shared" si="75"/>
        <v>589.39783801505541</v>
      </c>
      <c r="BL215" s="31">
        <f t="shared" si="76"/>
        <v>234.93692847074129</v>
      </c>
      <c r="BM215" s="31">
        <f t="shared" si="77"/>
        <v>106.78417672069352</v>
      </c>
      <c r="BN215" s="31">
        <f t="shared" si="78"/>
        <v>368.6739500253683</v>
      </c>
      <c r="BO215" s="31">
        <f t="shared" si="79"/>
        <v>680.22108929558749</v>
      </c>
      <c r="BP215" s="31">
        <f t="shared" si="80"/>
        <v>696.60440184321521</v>
      </c>
      <c r="BQ215" s="31">
        <f t="shared" si="80"/>
        <v>921.1319843094725</v>
      </c>
    </row>
    <row r="216" spans="1:69" x14ac:dyDescent="0.15">
      <c r="A216" s="5" t="s">
        <v>86</v>
      </c>
      <c r="B216" s="11" t="s">
        <v>190</v>
      </c>
      <c r="C216" s="16" t="s">
        <v>37</v>
      </c>
      <c r="D216" t="s">
        <v>31</v>
      </c>
      <c r="E216" s="5" t="s">
        <v>147</v>
      </c>
      <c r="F216" s="5" t="s">
        <v>31</v>
      </c>
      <c r="G216" s="22">
        <v>50</v>
      </c>
      <c r="H216" s="22">
        <v>60</v>
      </c>
      <c r="I216" s="22">
        <v>70</v>
      </c>
      <c r="J216" s="22">
        <v>90</v>
      </c>
      <c r="K216" s="22">
        <v>110</v>
      </c>
      <c r="L216" s="22">
        <v>140</v>
      </c>
      <c r="M216" s="22">
        <v>150</v>
      </c>
      <c r="N216" s="22">
        <v>380</v>
      </c>
      <c r="O216" s="22">
        <v>450</v>
      </c>
      <c r="P216" s="22">
        <v>460</v>
      </c>
      <c r="Q216" s="22">
        <v>510</v>
      </c>
      <c r="R216" s="22">
        <v>480</v>
      </c>
      <c r="S216" s="22">
        <v>490</v>
      </c>
      <c r="T216" s="22">
        <v>470</v>
      </c>
      <c r="U216" s="22">
        <v>490</v>
      </c>
      <c r="V216" s="22">
        <v>380</v>
      </c>
      <c r="W216" s="22">
        <v>10</v>
      </c>
      <c r="X216" s="22">
        <v>140</v>
      </c>
      <c r="Y216" s="22">
        <v>600</v>
      </c>
      <c r="Z216" s="22">
        <v>520</v>
      </c>
      <c r="AA216" s="22">
        <v>490</v>
      </c>
      <c r="AB216">
        <f>'Population data'!$H$5</f>
        <v>484778</v>
      </c>
      <c r="AC216">
        <f>'Population data'!$H$9</f>
        <v>488098</v>
      </c>
      <c r="AD216">
        <f>'Population data'!$H$13</f>
        <v>491515</v>
      </c>
      <c r="AE216">
        <f>'Population data'!$H$17</f>
        <v>495858</v>
      </c>
      <c r="AF216">
        <f>'Population data'!$H$21</f>
        <v>501774</v>
      </c>
      <c r="AG216">
        <f>'Population data'!$H$25</f>
        <v>506461</v>
      </c>
      <c r="AH216">
        <f>'Population data'!$H$29</f>
        <v>510219</v>
      </c>
      <c r="AI216">
        <f>'Population data'!$H$33</f>
        <v>511739</v>
      </c>
      <c r="AJ216">
        <f>'Population data'!$H$37</f>
        <v>511813</v>
      </c>
      <c r="AK216">
        <f>'Population data'!$H$41</f>
        <v>513015</v>
      </c>
      <c r="AL216">
        <f>'Population data'!$H$45</f>
        <v>514040</v>
      </c>
      <c r="AM216">
        <f>'Population data'!$H$49</f>
        <v>515694</v>
      </c>
      <c r="AN216">
        <f>'Population data'!$H$53</f>
        <v>521981</v>
      </c>
      <c r="AO216">
        <f>'Population data'!$H$57</f>
        <v>531561</v>
      </c>
      <c r="AP216">
        <f>'Population data'!$H$61</f>
        <v>542927</v>
      </c>
      <c r="AQ216">
        <f>'Population data'!$H$65</f>
        <v>553340</v>
      </c>
      <c r="AR216">
        <f>'Population data'!$H$69</f>
        <v>561881</v>
      </c>
      <c r="AS216">
        <f>'Population data'!$H$73</f>
        <v>569609</v>
      </c>
      <c r="AT216">
        <f>'Population data'!$H$77</f>
        <v>573343</v>
      </c>
      <c r="AU216">
        <f>'Population data'!$H$81</f>
        <v>574214</v>
      </c>
      <c r="AV216">
        <f>'Population data'!$H$85</f>
        <v>575379</v>
      </c>
      <c r="AW216" s="31">
        <f t="shared" si="61"/>
        <v>103.13999397662434</v>
      </c>
      <c r="AX216" s="31">
        <f t="shared" si="62"/>
        <v>122.92613368626793</v>
      </c>
      <c r="AY216" s="31">
        <f t="shared" si="63"/>
        <v>142.41681332207563</v>
      </c>
      <c r="AZ216" s="31">
        <f t="shared" si="64"/>
        <v>181.50357562043973</v>
      </c>
      <c r="BA216" s="31">
        <f t="shared" si="65"/>
        <v>219.22219963569256</v>
      </c>
      <c r="BB216" s="31">
        <f t="shared" si="66"/>
        <v>276.42799741737269</v>
      </c>
      <c r="BC216" s="31">
        <f t="shared" si="67"/>
        <v>293.99140369135608</v>
      </c>
      <c r="BD216" s="31">
        <f t="shared" si="68"/>
        <v>742.56603463875138</v>
      </c>
      <c r="BE216" s="31">
        <f t="shared" si="69"/>
        <v>879.22737406044791</v>
      </c>
      <c r="BF216" s="31">
        <f t="shared" si="70"/>
        <v>896.65994171710372</v>
      </c>
      <c r="BG216" s="31">
        <f t="shared" si="71"/>
        <v>992.14068944051041</v>
      </c>
      <c r="BH216" s="31">
        <f t="shared" si="72"/>
        <v>930.78453501495062</v>
      </c>
      <c r="BI216" s="31">
        <f t="shared" si="73"/>
        <v>938.73148639509873</v>
      </c>
      <c r="BJ216" s="31">
        <f t="shared" si="74"/>
        <v>884.18826813855799</v>
      </c>
      <c r="BK216" s="31">
        <f t="shared" si="75"/>
        <v>902.51543946055369</v>
      </c>
      <c r="BL216" s="31">
        <f t="shared" si="76"/>
        <v>686.73871399139773</v>
      </c>
      <c r="BM216" s="31">
        <f t="shared" si="77"/>
        <v>17.797362786782251</v>
      </c>
      <c r="BN216" s="31">
        <f t="shared" si="78"/>
        <v>245.7826333502455</v>
      </c>
      <c r="BO216" s="31">
        <f t="shared" si="79"/>
        <v>1046.4939835316732</v>
      </c>
      <c r="BP216" s="31">
        <f t="shared" si="80"/>
        <v>905.5857223961799</v>
      </c>
      <c r="BQ216" s="31">
        <f t="shared" si="80"/>
        <v>851.61258926724827</v>
      </c>
    </row>
    <row r="217" spans="1:69" x14ac:dyDescent="0.15">
      <c r="A217" s="5" t="s">
        <v>86</v>
      </c>
      <c r="B217" s="11" t="s">
        <v>190</v>
      </c>
      <c r="C217" s="16" t="s">
        <v>37</v>
      </c>
      <c r="D217" t="s">
        <v>32</v>
      </c>
      <c r="E217" s="5" t="s">
        <v>147</v>
      </c>
      <c r="F217" s="5" t="s">
        <v>156</v>
      </c>
      <c r="G217" s="22">
        <v>320</v>
      </c>
      <c r="H217" s="22">
        <v>300</v>
      </c>
      <c r="I217" s="22">
        <v>250</v>
      </c>
      <c r="J217" s="22">
        <v>390</v>
      </c>
      <c r="K217" s="22">
        <v>340</v>
      </c>
      <c r="L217" s="22">
        <v>300</v>
      </c>
      <c r="M217" s="22">
        <v>280</v>
      </c>
      <c r="N217" s="22">
        <v>280</v>
      </c>
      <c r="O217" s="22">
        <v>310</v>
      </c>
      <c r="P217" s="22">
        <v>290</v>
      </c>
      <c r="Q217" s="22">
        <v>350</v>
      </c>
      <c r="R217" s="22">
        <v>420</v>
      </c>
      <c r="S217" s="22">
        <v>520</v>
      </c>
      <c r="T217" s="22">
        <v>590</v>
      </c>
      <c r="U217" s="22">
        <v>740</v>
      </c>
      <c r="V217" s="22">
        <v>1080</v>
      </c>
      <c r="W217" s="22">
        <v>70</v>
      </c>
      <c r="X217" s="22">
        <v>460</v>
      </c>
      <c r="Y217" s="22">
        <v>890</v>
      </c>
      <c r="Z217" s="22">
        <v>780</v>
      </c>
      <c r="AA217" s="22">
        <v>530</v>
      </c>
      <c r="AB217">
        <f>'Population data'!$H$5</f>
        <v>484778</v>
      </c>
      <c r="AC217">
        <f>'Population data'!$H$9</f>
        <v>488098</v>
      </c>
      <c r="AD217">
        <f>'Population data'!$H$13</f>
        <v>491515</v>
      </c>
      <c r="AE217">
        <f>'Population data'!$H$17</f>
        <v>495858</v>
      </c>
      <c r="AF217">
        <f>'Population data'!$H$21</f>
        <v>501774</v>
      </c>
      <c r="AG217">
        <f>'Population data'!$H$25</f>
        <v>506461</v>
      </c>
      <c r="AH217">
        <f>'Population data'!$H$29</f>
        <v>510219</v>
      </c>
      <c r="AI217">
        <f>'Population data'!$H$33</f>
        <v>511739</v>
      </c>
      <c r="AJ217">
        <f>'Population data'!$H$37</f>
        <v>511813</v>
      </c>
      <c r="AK217">
        <f>'Population data'!$H$41</f>
        <v>513015</v>
      </c>
      <c r="AL217">
        <f>'Population data'!$H$45</f>
        <v>514040</v>
      </c>
      <c r="AM217">
        <f>'Population data'!$H$49</f>
        <v>515694</v>
      </c>
      <c r="AN217">
        <f>'Population data'!$H$53</f>
        <v>521981</v>
      </c>
      <c r="AO217">
        <f>'Population data'!$H$57</f>
        <v>531561</v>
      </c>
      <c r="AP217">
        <f>'Population data'!$H$61</f>
        <v>542927</v>
      </c>
      <c r="AQ217">
        <f>'Population data'!$H$65</f>
        <v>553340</v>
      </c>
      <c r="AR217">
        <f>'Population data'!$H$69</f>
        <v>561881</v>
      </c>
      <c r="AS217">
        <f>'Population data'!$H$73</f>
        <v>569609</v>
      </c>
      <c r="AT217">
        <f>'Population data'!$H$77</f>
        <v>573343</v>
      </c>
      <c r="AU217">
        <f>'Population data'!$H$81</f>
        <v>574214</v>
      </c>
      <c r="AV217">
        <f>'Population data'!$H$85</f>
        <v>575379</v>
      </c>
      <c r="AW217" s="31">
        <f t="shared" si="61"/>
        <v>660.09596145039586</v>
      </c>
      <c r="AX217" s="31">
        <f t="shared" si="62"/>
        <v>614.63066843133959</v>
      </c>
      <c r="AY217" s="31">
        <f t="shared" si="63"/>
        <v>508.63147615027009</v>
      </c>
      <c r="AZ217" s="31">
        <f t="shared" si="64"/>
        <v>786.51549435523884</v>
      </c>
      <c r="BA217" s="31">
        <f t="shared" si="65"/>
        <v>677.59588978304976</v>
      </c>
      <c r="BB217" s="31">
        <f t="shared" si="66"/>
        <v>592.34570875151292</v>
      </c>
      <c r="BC217" s="31">
        <f t="shared" si="67"/>
        <v>548.78395355719795</v>
      </c>
      <c r="BD217" s="31">
        <f t="shared" si="68"/>
        <v>547.15392026013262</v>
      </c>
      <c r="BE217" s="31">
        <f t="shared" si="69"/>
        <v>605.68996879719737</v>
      </c>
      <c r="BF217" s="31">
        <f t="shared" si="70"/>
        <v>565.28561543034812</v>
      </c>
      <c r="BG217" s="31">
        <f t="shared" si="71"/>
        <v>680.88086530231101</v>
      </c>
      <c r="BH217" s="31">
        <f t="shared" si="72"/>
        <v>814.43646813808186</v>
      </c>
      <c r="BI217" s="31">
        <f t="shared" si="73"/>
        <v>996.20484270500265</v>
      </c>
      <c r="BJ217" s="31">
        <f t="shared" si="74"/>
        <v>1109.938464259041</v>
      </c>
      <c r="BK217" s="31">
        <f t="shared" si="75"/>
        <v>1362.9825004098157</v>
      </c>
      <c r="BL217" s="31">
        <f t="shared" si="76"/>
        <v>1951.7837134492356</v>
      </c>
      <c r="BM217" s="31">
        <f t="shared" si="77"/>
        <v>124.5815395074758</v>
      </c>
      <c r="BN217" s="31">
        <f t="shared" si="78"/>
        <v>807.57150957937813</v>
      </c>
      <c r="BO217" s="31">
        <f t="shared" si="79"/>
        <v>1552.299408905315</v>
      </c>
      <c r="BP217" s="31">
        <f t="shared" si="80"/>
        <v>1358.3785835942697</v>
      </c>
      <c r="BQ217" s="31">
        <f t="shared" si="80"/>
        <v>921.1319843094725</v>
      </c>
    </row>
    <row r="218" spans="1:69" x14ac:dyDescent="0.15">
      <c r="A218" s="5" t="s">
        <v>86</v>
      </c>
      <c r="B218" s="11" t="s">
        <v>190</v>
      </c>
      <c r="C218" s="16" t="s">
        <v>37</v>
      </c>
      <c r="D218" t="s">
        <v>33</v>
      </c>
      <c r="E218" s="5" t="s">
        <v>147</v>
      </c>
      <c r="F218" s="5" t="s">
        <v>154</v>
      </c>
      <c r="G218" s="22">
        <v>120</v>
      </c>
      <c r="H218" s="22">
        <v>70</v>
      </c>
      <c r="I218" s="22">
        <v>30</v>
      </c>
      <c r="J218" s="22">
        <v>40</v>
      </c>
      <c r="K218" s="22">
        <v>40</v>
      </c>
      <c r="L218" s="22">
        <v>50</v>
      </c>
      <c r="M218" s="22">
        <v>50</v>
      </c>
      <c r="N218" s="22">
        <v>30</v>
      </c>
      <c r="O218" s="22">
        <v>60</v>
      </c>
      <c r="P218" s="22">
        <v>50</v>
      </c>
      <c r="Q218" s="22">
        <v>50</v>
      </c>
      <c r="R218" s="22">
        <v>60</v>
      </c>
      <c r="S218" s="22">
        <v>60</v>
      </c>
      <c r="T218" s="22">
        <v>150</v>
      </c>
      <c r="U218" s="22">
        <v>220</v>
      </c>
      <c r="V218" s="22">
        <v>1350</v>
      </c>
      <c r="W218" s="22">
        <v>620</v>
      </c>
      <c r="X218" s="22">
        <v>1470</v>
      </c>
      <c r="Y218" s="22">
        <v>1270</v>
      </c>
      <c r="Z218" s="22">
        <v>840</v>
      </c>
      <c r="AA218" s="22">
        <v>620</v>
      </c>
      <c r="AB218">
        <f>'Population data'!$H$5</f>
        <v>484778</v>
      </c>
      <c r="AC218">
        <f>'Population data'!$H$9</f>
        <v>488098</v>
      </c>
      <c r="AD218">
        <f>'Population data'!$H$13</f>
        <v>491515</v>
      </c>
      <c r="AE218">
        <f>'Population data'!$H$17</f>
        <v>495858</v>
      </c>
      <c r="AF218">
        <f>'Population data'!$H$21</f>
        <v>501774</v>
      </c>
      <c r="AG218">
        <f>'Population data'!$H$25</f>
        <v>506461</v>
      </c>
      <c r="AH218">
        <f>'Population data'!$H$29</f>
        <v>510219</v>
      </c>
      <c r="AI218">
        <f>'Population data'!$H$33</f>
        <v>511739</v>
      </c>
      <c r="AJ218">
        <f>'Population data'!$H$37</f>
        <v>511813</v>
      </c>
      <c r="AK218">
        <f>'Population data'!$H$41</f>
        <v>513015</v>
      </c>
      <c r="AL218">
        <f>'Population data'!$H$45</f>
        <v>514040</v>
      </c>
      <c r="AM218">
        <f>'Population data'!$H$49</f>
        <v>515694</v>
      </c>
      <c r="AN218">
        <f>'Population data'!$H$53</f>
        <v>521981</v>
      </c>
      <c r="AO218">
        <f>'Population data'!$H$57</f>
        <v>531561</v>
      </c>
      <c r="AP218">
        <f>'Population data'!$H$61</f>
        <v>542927</v>
      </c>
      <c r="AQ218">
        <f>'Population data'!$H$65</f>
        <v>553340</v>
      </c>
      <c r="AR218">
        <f>'Population data'!$H$69</f>
        <v>561881</v>
      </c>
      <c r="AS218">
        <f>'Population data'!$H$73</f>
        <v>569609</v>
      </c>
      <c r="AT218">
        <f>'Population data'!$H$77</f>
        <v>573343</v>
      </c>
      <c r="AU218">
        <f>'Population data'!$H$81</f>
        <v>574214</v>
      </c>
      <c r="AV218">
        <f>'Population data'!$H$85</f>
        <v>575379</v>
      </c>
      <c r="AW218" s="31">
        <f t="shared" si="61"/>
        <v>247.53598554389845</v>
      </c>
      <c r="AX218" s="31">
        <f t="shared" si="62"/>
        <v>143.41382263397924</v>
      </c>
      <c r="AY218" s="31">
        <f t="shared" si="63"/>
        <v>61.035777138032408</v>
      </c>
      <c r="AZ218" s="31">
        <f t="shared" si="64"/>
        <v>80.668255831306539</v>
      </c>
      <c r="BA218" s="31">
        <f t="shared" si="65"/>
        <v>79.717163503888202</v>
      </c>
      <c r="BB218" s="31">
        <f t="shared" si="66"/>
        <v>98.724284791918819</v>
      </c>
      <c r="BC218" s="31">
        <f t="shared" si="67"/>
        <v>97.997134563785352</v>
      </c>
      <c r="BD218" s="31">
        <f t="shared" si="68"/>
        <v>58.623634313585633</v>
      </c>
      <c r="BE218" s="31">
        <f t="shared" si="69"/>
        <v>117.23031654139305</v>
      </c>
      <c r="BF218" s="31">
        <f t="shared" si="70"/>
        <v>97.463037143163461</v>
      </c>
      <c r="BG218" s="31">
        <f t="shared" si="71"/>
        <v>97.268695043187307</v>
      </c>
      <c r="BH218" s="31">
        <f t="shared" si="72"/>
        <v>116.34806687686883</v>
      </c>
      <c r="BI218" s="31">
        <f t="shared" si="73"/>
        <v>114.94671261980801</v>
      </c>
      <c r="BJ218" s="31">
        <f t="shared" si="74"/>
        <v>282.18774515060358</v>
      </c>
      <c r="BK218" s="31">
        <f t="shared" si="75"/>
        <v>405.21101363535058</v>
      </c>
      <c r="BL218" s="31">
        <f t="shared" si="76"/>
        <v>2439.7296418115443</v>
      </c>
      <c r="BM218" s="31">
        <f t="shared" si="77"/>
        <v>1103.4364927804997</v>
      </c>
      <c r="BN218" s="31">
        <f t="shared" si="78"/>
        <v>2580.7176501775775</v>
      </c>
      <c r="BO218" s="31">
        <f t="shared" si="79"/>
        <v>2215.0789318087081</v>
      </c>
      <c r="BP218" s="31">
        <f t="shared" si="80"/>
        <v>1462.8692438707521</v>
      </c>
      <c r="BQ218" s="31">
        <f t="shared" si="80"/>
        <v>1077.5506231544773</v>
      </c>
    </row>
    <row r="219" spans="1:69" x14ac:dyDescent="0.15">
      <c r="A219" s="5" t="s">
        <v>86</v>
      </c>
      <c r="B219" s="11" t="s">
        <v>190</v>
      </c>
      <c r="C219" s="4" t="s">
        <v>34</v>
      </c>
      <c r="D219" s="4" t="s">
        <v>82</v>
      </c>
      <c r="E219" s="4" t="s">
        <v>150</v>
      </c>
      <c r="F219" s="5" t="s">
        <v>150</v>
      </c>
      <c r="G219" s="22">
        <v>1280</v>
      </c>
      <c r="H219" s="22">
        <v>1410</v>
      </c>
      <c r="I219" s="22">
        <v>1470</v>
      </c>
      <c r="J219" s="22">
        <v>1810</v>
      </c>
      <c r="K219" s="22">
        <v>1900</v>
      </c>
      <c r="L219" s="22">
        <v>1640</v>
      </c>
      <c r="M219" s="22">
        <v>1450</v>
      </c>
      <c r="N219" s="22">
        <v>1770</v>
      </c>
      <c r="O219" s="22">
        <v>1900</v>
      </c>
      <c r="P219" s="22">
        <v>1920</v>
      </c>
      <c r="Q219" s="22">
        <v>2500</v>
      </c>
      <c r="R219" s="22">
        <v>2440</v>
      </c>
      <c r="S219" s="22">
        <v>2560</v>
      </c>
      <c r="T219" s="22">
        <v>3000</v>
      </c>
      <c r="U219" s="22">
        <v>3470</v>
      </c>
      <c r="V219" s="22">
        <v>4070</v>
      </c>
      <c r="W219" s="22">
        <v>790</v>
      </c>
      <c r="X219" s="22">
        <v>3610</v>
      </c>
      <c r="Y219" s="22">
        <v>5140</v>
      </c>
      <c r="Z219" s="22">
        <v>4070</v>
      </c>
      <c r="AA219" s="22">
        <v>2880</v>
      </c>
      <c r="AB219">
        <f>'Population data'!$H$5</f>
        <v>484778</v>
      </c>
      <c r="AC219">
        <f>'Population data'!$H$9</f>
        <v>488098</v>
      </c>
      <c r="AD219">
        <f>'Population data'!$H$13</f>
        <v>491515</v>
      </c>
      <c r="AE219">
        <f>'Population data'!$H$17</f>
        <v>495858</v>
      </c>
      <c r="AF219">
        <f>'Population data'!$H$21</f>
        <v>501774</v>
      </c>
      <c r="AG219">
        <f>'Population data'!$H$25</f>
        <v>506461</v>
      </c>
      <c r="AH219">
        <f>'Population data'!$H$29</f>
        <v>510219</v>
      </c>
      <c r="AI219">
        <f>'Population data'!$H$33</f>
        <v>511739</v>
      </c>
      <c r="AJ219">
        <f>'Population data'!$H$37</f>
        <v>511813</v>
      </c>
      <c r="AK219">
        <f>'Population data'!$H$41</f>
        <v>513015</v>
      </c>
      <c r="AL219">
        <f>'Population data'!$H$45</f>
        <v>514040</v>
      </c>
      <c r="AM219">
        <f>'Population data'!$H$49</f>
        <v>515694</v>
      </c>
      <c r="AN219">
        <f>'Population data'!$H$53</f>
        <v>521981</v>
      </c>
      <c r="AO219">
        <f>'Population data'!$H$57</f>
        <v>531561</v>
      </c>
      <c r="AP219">
        <f>'Population data'!$H$61</f>
        <v>542927</v>
      </c>
      <c r="AQ219">
        <f>'Population data'!$H$65</f>
        <v>553340</v>
      </c>
      <c r="AR219">
        <f>'Population data'!$H$69</f>
        <v>561881</v>
      </c>
      <c r="AS219">
        <f>'Population data'!$H$73</f>
        <v>569609</v>
      </c>
      <c r="AT219">
        <f>'Population data'!$H$77</f>
        <v>573343</v>
      </c>
      <c r="AU219">
        <f>'Population data'!$H$81</f>
        <v>574214</v>
      </c>
      <c r="AV219">
        <f>'Population data'!$H$85</f>
        <v>575379</v>
      </c>
      <c r="AW219" s="31">
        <f t="shared" si="61"/>
        <v>2640.3838458015834</v>
      </c>
      <c r="AX219" s="31">
        <f t="shared" si="62"/>
        <v>2888.7641416272959</v>
      </c>
      <c r="AY219" s="31">
        <f t="shared" si="63"/>
        <v>2990.7530797635882</v>
      </c>
      <c r="AZ219" s="31">
        <f t="shared" si="64"/>
        <v>3650.2385763666211</v>
      </c>
      <c r="BA219" s="31">
        <f t="shared" si="65"/>
        <v>3786.5652664346899</v>
      </c>
      <c r="BB219" s="31">
        <f t="shared" si="66"/>
        <v>3238.1565411749375</v>
      </c>
      <c r="BC219" s="31">
        <f t="shared" si="67"/>
        <v>2841.9169023497752</v>
      </c>
      <c r="BD219" s="31">
        <f t="shared" si="68"/>
        <v>3458.7944245015528</v>
      </c>
      <c r="BE219" s="31">
        <f t="shared" si="69"/>
        <v>3712.2933571441131</v>
      </c>
      <c r="BF219" s="31">
        <f t="shared" si="70"/>
        <v>3742.5806262974766</v>
      </c>
      <c r="BG219" s="31">
        <f t="shared" si="71"/>
        <v>4863.4347521593654</v>
      </c>
      <c r="BH219" s="31">
        <f t="shared" si="72"/>
        <v>4731.4880529926668</v>
      </c>
      <c r="BI219" s="31">
        <f t="shared" si="73"/>
        <v>4904.3930717784742</v>
      </c>
      <c r="BJ219" s="31">
        <f t="shared" si="74"/>
        <v>5643.7549030120726</v>
      </c>
      <c r="BK219" s="31">
        <f t="shared" si="75"/>
        <v>6391.2828059757576</v>
      </c>
      <c r="BL219" s="31">
        <f t="shared" si="76"/>
        <v>7355.3330682762862</v>
      </c>
      <c r="BM219" s="31">
        <f t="shared" si="77"/>
        <v>1405.9916601557982</v>
      </c>
      <c r="BN219" s="31">
        <f t="shared" si="78"/>
        <v>6337.6807599599024</v>
      </c>
      <c r="BO219" s="31">
        <f t="shared" si="79"/>
        <v>8964.965125587998</v>
      </c>
      <c r="BP219" s="31">
        <f t="shared" si="80"/>
        <v>7087.949788754715</v>
      </c>
      <c r="BQ219" s="31">
        <f t="shared" si="80"/>
        <v>5005.3964430401529</v>
      </c>
    </row>
    <row r="220" spans="1:69" x14ac:dyDescent="0.15">
      <c r="A220" s="5" t="s">
        <v>86</v>
      </c>
      <c r="B220" s="11" t="s">
        <v>190</v>
      </c>
      <c r="C220" s="5" t="s">
        <v>55</v>
      </c>
      <c r="D220" s="5" t="s">
        <v>55</v>
      </c>
      <c r="E220" s="5" t="s">
        <v>148</v>
      </c>
      <c r="F220" s="5" t="s">
        <v>148</v>
      </c>
      <c r="G220" s="22">
        <v>170</v>
      </c>
      <c r="H220" s="22">
        <v>190</v>
      </c>
      <c r="I220" s="22">
        <v>190</v>
      </c>
      <c r="J220" s="22">
        <v>240</v>
      </c>
      <c r="K220" s="22">
        <v>260</v>
      </c>
      <c r="L220" s="22">
        <v>250</v>
      </c>
      <c r="M220" s="22">
        <v>250</v>
      </c>
      <c r="N220" s="22">
        <v>250</v>
      </c>
      <c r="O220" s="22">
        <v>230</v>
      </c>
      <c r="P220" s="22">
        <v>160</v>
      </c>
      <c r="Q220" s="22">
        <v>170</v>
      </c>
      <c r="R220" s="22">
        <v>170</v>
      </c>
      <c r="S220" s="22">
        <v>170</v>
      </c>
      <c r="T220" s="22">
        <v>150</v>
      </c>
      <c r="U220" s="22">
        <v>140</v>
      </c>
      <c r="V220" s="22">
        <v>140</v>
      </c>
      <c r="W220" s="22">
        <v>70</v>
      </c>
      <c r="X220" s="22">
        <v>140</v>
      </c>
      <c r="Y220" s="22">
        <v>200</v>
      </c>
      <c r="Z220" s="22">
        <v>290</v>
      </c>
      <c r="AA220" s="22">
        <v>340</v>
      </c>
      <c r="AB220">
        <f>'Population data'!$H$5</f>
        <v>484778</v>
      </c>
      <c r="AC220">
        <f>'Population data'!$H$9</f>
        <v>488098</v>
      </c>
      <c r="AD220">
        <f>'Population data'!$H$13</f>
        <v>491515</v>
      </c>
      <c r="AE220">
        <f>'Population data'!$H$17</f>
        <v>495858</v>
      </c>
      <c r="AF220">
        <f>'Population data'!$H$21</f>
        <v>501774</v>
      </c>
      <c r="AG220">
        <f>'Population data'!$H$25</f>
        <v>506461</v>
      </c>
      <c r="AH220">
        <f>'Population data'!$H$29</f>
        <v>510219</v>
      </c>
      <c r="AI220">
        <f>'Population data'!$H$33</f>
        <v>511739</v>
      </c>
      <c r="AJ220">
        <f>'Population data'!$H$37</f>
        <v>511813</v>
      </c>
      <c r="AK220">
        <f>'Population data'!$H$41</f>
        <v>513015</v>
      </c>
      <c r="AL220">
        <f>'Population data'!$H$45</f>
        <v>514040</v>
      </c>
      <c r="AM220">
        <f>'Population data'!$H$49</f>
        <v>515694</v>
      </c>
      <c r="AN220">
        <f>'Population data'!$H$53</f>
        <v>521981</v>
      </c>
      <c r="AO220">
        <f>'Population data'!$H$57</f>
        <v>531561</v>
      </c>
      <c r="AP220">
        <f>'Population data'!$H$61</f>
        <v>542927</v>
      </c>
      <c r="AQ220">
        <f>'Population data'!$H$65</f>
        <v>553340</v>
      </c>
      <c r="AR220">
        <f>'Population data'!$H$69</f>
        <v>561881</v>
      </c>
      <c r="AS220">
        <f>'Population data'!$H$73</f>
        <v>569609</v>
      </c>
      <c r="AT220">
        <f>'Population data'!$H$77</f>
        <v>573343</v>
      </c>
      <c r="AU220">
        <f>'Population data'!$H$81</f>
        <v>574214</v>
      </c>
      <c r="AV220">
        <f>'Population data'!$H$85</f>
        <v>575379</v>
      </c>
      <c r="AW220" s="31">
        <f t="shared" si="61"/>
        <v>350.67597952052279</v>
      </c>
      <c r="AX220" s="31">
        <f t="shared" si="62"/>
        <v>389.26609000651507</v>
      </c>
      <c r="AY220" s="31">
        <f t="shared" si="63"/>
        <v>386.55992187420526</v>
      </c>
      <c r="AZ220" s="31">
        <f t="shared" si="64"/>
        <v>484.00953498783929</v>
      </c>
      <c r="BA220" s="31">
        <f t="shared" si="65"/>
        <v>518.16156277527341</v>
      </c>
      <c r="BB220" s="31">
        <f t="shared" si="66"/>
        <v>493.6214239595941</v>
      </c>
      <c r="BC220" s="31">
        <f t="shared" si="67"/>
        <v>489.98567281892673</v>
      </c>
      <c r="BD220" s="31">
        <f t="shared" si="68"/>
        <v>488.530285946547</v>
      </c>
      <c r="BE220" s="31">
        <f t="shared" si="69"/>
        <v>449.38288007534004</v>
      </c>
      <c r="BF220" s="31">
        <f t="shared" si="70"/>
        <v>311.88171885812307</v>
      </c>
      <c r="BG220" s="31">
        <f t="shared" si="71"/>
        <v>330.71356314683686</v>
      </c>
      <c r="BH220" s="31">
        <f t="shared" si="72"/>
        <v>329.65285615112839</v>
      </c>
      <c r="BI220" s="31">
        <f t="shared" si="73"/>
        <v>325.68235242278934</v>
      </c>
      <c r="BJ220" s="31">
        <f t="shared" si="74"/>
        <v>282.18774515060358</v>
      </c>
      <c r="BK220" s="31">
        <f t="shared" si="75"/>
        <v>257.86155413158679</v>
      </c>
      <c r="BL220" s="31">
        <f t="shared" si="76"/>
        <v>253.00899989156758</v>
      </c>
      <c r="BM220" s="31">
        <f t="shared" si="77"/>
        <v>124.5815395074758</v>
      </c>
      <c r="BN220" s="31">
        <f t="shared" si="78"/>
        <v>245.7826333502455</v>
      </c>
      <c r="BO220" s="31">
        <f t="shared" si="79"/>
        <v>348.83132784389102</v>
      </c>
      <c r="BP220" s="31">
        <f t="shared" si="80"/>
        <v>505.03819133633107</v>
      </c>
      <c r="BQ220" s="31">
        <f t="shared" si="80"/>
        <v>590.914857858907</v>
      </c>
    </row>
    <row r="221" spans="1:69" x14ac:dyDescent="0.15">
      <c r="A221" s="5" t="s">
        <v>86</v>
      </c>
      <c r="B221" s="11" t="s">
        <v>190</v>
      </c>
      <c r="C221" s="5" t="s">
        <v>35</v>
      </c>
      <c r="D221" s="5" t="s">
        <v>35</v>
      </c>
      <c r="E221" s="5" t="s">
        <v>149</v>
      </c>
      <c r="F221" s="5" t="s">
        <v>157</v>
      </c>
      <c r="G221" s="22">
        <v>970</v>
      </c>
      <c r="H221" s="22">
        <v>1010</v>
      </c>
      <c r="I221" s="22">
        <v>940</v>
      </c>
      <c r="J221" s="22">
        <v>1010</v>
      </c>
      <c r="K221" s="22">
        <v>1100</v>
      </c>
      <c r="L221" s="22">
        <v>1030</v>
      </c>
      <c r="M221" s="22">
        <v>950</v>
      </c>
      <c r="N221" s="22">
        <v>850</v>
      </c>
      <c r="O221" s="22">
        <v>850</v>
      </c>
      <c r="P221" s="22">
        <v>930</v>
      </c>
      <c r="Q221" s="22">
        <v>850</v>
      </c>
      <c r="R221" s="22">
        <v>810</v>
      </c>
      <c r="S221" s="22">
        <v>870</v>
      </c>
      <c r="T221" s="22">
        <v>880</v>
      </c>
      <c r="U221" s="22">
        <v>930</v>
      </c>
      <c r="V221" s="22">
        <v>1210</v>
      </c>
      <c r="W221" s="22">
        <v>480</v>
      </c>
      <c r="X221" s="22">
        <v>610</v>
      </c>
      <c r="Y221" s="22">
        <v>650</v>
      </c>
      <c r="Z221" s="22">
        <v>590</v>
      </c>
      <c r="AA221" s="22">
        <v>700</v>
      </c>
      <c r="AB221">
        <f>'Population data'!$H$5</f>
        <v>484778</v>
      </c>
      <c r="AC221">
        <f>'Population data'!$H$9</f>
        <v>488098</v>
      </c>
      <c r="AD221">
        <f>'Population data'!$H$13</f>
        <v>491515</v>
      </c>
      <c r="AE221">
        <f>'Population data'!$H$17</f>
        <v>495858</v>
      </c>
      <c r="AF221">
        <f>'Population data'!$H$21</f>
        <v>501774</v>
      </c>
      <c r="AG221">
        <f>'Population data'!$H$25</f>
        <v>506461</v>
      </c>
      <c r="AH221">
        <f>'Population data'!$H$29</f>
        <v>510219</v>
      </c>
      <c r="AI221">
        <f>'Population data'!$H$33</f>
        <v>511739</v>
      </c>
      <c r="AJ221">
        <f>'Population data'!$H$37</f>
        <v>511813</v>
      </c>
      <c r="AK221">
        <f>'Population data'!$H$41</f>
        <v>513015</v>
      </c>
      <c r="AL221">
        <f>'Population data'!$H$45</f>
        <v>514040</v>
      </c>
      <c r="AM221">
        <f>'Population data'!$H$49</f>
        <v>515694</v>
      </c>
      <c r="AN221">
        <f>'Population data'!$H$53</f>
        <v>521981</v>
      </c>
      <c r="AO221">
        <f>'Population data'!$H$57</f>
        <v>531561</v>
      </c>
      <c r="AP221">
        <f>'Population data'!$H$61</f>
        <v>542927</v>
      </c>
      <c r="AQ221">
        <f>'Population data'!$H$65</f>
        <v>553340</v>
      </c>
      <c r="AR221">
        <f>'Population data'!$H$69</f>
        <v>561881</v>
      </c>
      <c r="AS221">
        <f>'Population data'!$H$73</f>
        <v>569609</v>
      </c>
      <c r="AT221">
        <f>'Population data'!$H$77</f>
        <v>573343</v>
      </c>
      <c r="AU221">
        <f>'Population data'!$H$81</f>
        <v>574214</v>
      </c>
      <c r="AV221">
        <f>'Population data'!$H$85</f>
        <v>575379</v>
      </c>
      <c r="AW221" s="31">
        <f t="shared" si="61"/>
        <v>2000.9158831465124</v>
      </c>
      <c r="AX221" s="31">
        <f t="shared" si="62"/>
        <v>2069.2565837188436</v>
      </c>
      <c r="AY221" s="31">
        <f t="shared" si="63"/>
        <v>1912.4543503250156</v>
      </c>
      <c r="AZ221" s="31">
        <f t="shared" si="64"/>
        <v>2036.8734597404903</v>
      </c>
      <c r="BA221" s="31">
        <f t="shared" si="65"/>
        <v>2192.2219963569255</v>
      </c>
      <c r="BB221" s="31">
        <f t="shared" si="66"/>
        <v>2033.7202667135277</v>
      </c>
      <c r="BC221" s="31">
        <f t="shared" si="67"/>
        <v>1861.9455567119219</v>
      </c>
      <c r="BD221" s="31">
        <f t="shared" si="68"/>
        <v>1661.0029722182596</v>
      </c>
      <c r="BE221" s="31">
        <f t="shared" si="69"/>
        <v>1660.7628176697347</v>
      </c>
      <c r="BF221" s="31">
        <f t="shared" si="70"/>
        <v>1812.8124908628401</v>
      </c>
      <c r="BG221" s="31">
        <f t="shared" si="71"/>
        <v>1653.567815734184</v>
      </c>
      <c r="BH221" s="31">
        <f t="shared" si="72"/>
        <v>1570.6989028377295</v>
      </c>
      <c r="BI221" s="31">
        <f t="shared" si="73"/>
        <v>1666.727332987216</v>
      </c>
      <c r="BJ221" s="31">
        <f t="shared" si="74"/>
        <v>1655.5014382168745</v>
      </c>
      <c r="BK221" s="31">
        <f t="shared" si="75"/>
        <v>1712.937466731255</v>
      </c>
      <c r="BL221" s="31">
        <f t="shared" si="76"/>
        <v>2186.720641919977</v>
      </c>
      <c r="BM221" s="31">
        <f t="shared" si="77"/>
        <v>854.27341376554818</v>
      </c>
      <c r="BN221" s="31">
        <f t="shared" si="78"/>
        <v>1070.910045311784</v>
      </c>
      <c r="BO221" s="31">
        <f t="shared" si="79"/>
        <v>1133.7018154926459</v>
      </c>
      <c r="BP221" s="31">
        <f t="shared" si="80"/>
        <v>1027.4914927187424</v>
      </c>
      <c r="BQ221" s="31">
        <f t="shared" si="80"/>
        <v>1216.589413238926</v>
      </c>
    </row>
    <row r="222" spans="1:69" x14ac:dyDescent="0.15">
      <c r="A222" s="5" t="s">
        <v>86</v>
      </c>
      <c r="B222" s="11" t="s">
        <v>190</v>
      </c>
      <c r="C222" s="4" t="s">
        <v>54</v>
      </c>
      <c r="D222" s="4" t="s">
        <v>83</v>
      </c>
      <c r="E222" s="4" t="s">
        <v>83</v>
      </c>
      <c r="F222" s="4" t="s">
        <v>83</v>
      </c>
      <c r="G222" s="23">
        <v>3170</v>
      </c>
      <c r="H222" s="23">
        <v>3400</v>
      </c>
      <c r="I222" s="23">
        <v>3440</v>
      </c>
      <c r="J222" s="23">
        <v>3900</v>
      </c>
      <c r="K222" s="23">
        <v>4290</v>
      </c>
      <c r="L222" s="23">
        <v>4010</v>
      </c>
      <c r="M222" s="23">
        <v>3470</v>
      </c>
      <c r="N222" s="23">
        <v>3780</v>
      </c>
      <c r="O222" s="23">
        <v>3920</v>
      </c>
      <c r="P222" s="23">
        <v>4190</v>
      </c>
      <c r="Q222" s="23">
        <v>4210</v>
      </c>
      <c r="R222" s="23">
        <v>4210</v>
      </c>
      <c r="S222" s="23">
        <v>4700</v>
      </c>
      <c r="T222" s="23">
        <v>5110</v>
      </c>
      <c r="U222" s="23">
        <v>5880</v>
      </c>
      <c r="V222" s="23">
        <v>6510</v>
      </c>
      <c r="W222" s="23">
        <v>1610</v>
      </c>
      <c r="X222" s="23">
        <v>5380</v>
      </c>
      <c r="Y222" s="23">
        <v>7240</v>
      </c>
      <c r="Z222" s="23">
        <v>6270</v>
      </c>
      <c r="AA222" s="23">
        <v>5320</v>
      </c>
      <c r="AB222">
        <f>'Population data'!$H$5</f>
        <v>484778</v>
      </c>
      <c r="AC222">
        <f>'Population data'!$H$9</f>
        <v>488098</v>
      </c>
      <c r="AD222">
        <f>'Population data'!$H$13</f>
        <v>491515</v>
      </c>
      <c r="AE222">
        <f>'Population data'!$H$17</f>
        <v>495858</v>
      </c>
      <c r="AF222">
        <f>'Population data'!$H$21</f>
        <v>501774</v>
      </c>
      <c r="AG222">
        <f>'Population data'!$H$25</f>
        <v>506461</v>
      </c>
      <c r="AH222">
        <f>'Population data'!$H$29</f>
        <v>510219</v>
      </c>
      <c r="AI222">
        <f>'Population data'!$H$33</f>
        <v>511739</v>
      </c>
      <c r="AJ222">
        <f>'Population data'!$H$37</f>
        <v>511813</v>
      </c>
      <c r="AK222">
        <f>'Population data'!$H$41</f>
        <v>513015</v>
      </c>
      <c r="AL222">
        <f>'Population data'!$H$45</f>
        <v>514040</v>
      </c>
      <c r="AM222">
        <f>'Population data'!$H$49</f>
        <v>515694</v>
      </c>
      <c r="AN222">
        <f>'Population data'!$H$53</f>
        <v>521981</v>
      </c>
      <c r="AO222">
        <f>'Population data'!$H$57</f>
        <v>531561</v>
      </c>
      <c r="AP222">
        <f>'Population data'!$H$61</f>
        <v>542927</v>
      </c>
      <c r="AQ222">
        <f>'Population data'!$H$65</f>
        <v>553340</v>
      </c>
      <c r="AR222">
        <f>'Population data'!$H$69</f>
        <v>561881</v>
      </c>
      <c r="AS222">
        <f>'Population data'!$H$73</f>
        <v>569609</v>
      </c>
      <c r="AT222">
        <f>'Population data'!$H$77</f>
        <v>573343</v>
      </c>
      <c r="AU222">
        <f>'Population data'!$H$81</f>
        <v>574214</v>
      </c>
      <c r="AV222">
        <f>'Population data'!$H$85</f>
        <v>575379</v>
      </c>
      <c r="AW222" s="31">
        <f t="shared" si="61"/>
        <v>6539.075618117984</v>
      </c>
      <c r="AX222" s="31">
        <f t="shared" si="62"/>
        <v>6965.8142422218489</v>
      </c>
      <c r="AY222" s="31">
        <f t="shared" si="63"/>
        <v>6998.7691118277162</v>
      </c>
      <c r="AZ222" s="31">
        <f t="shared" si="64"/>
        <v>7865.1549435523884</v>
      </c>
      <c r="BA222" s="31">
        <f t="shared" si="65"/>
        <v>8549.665785792009</v>
      </c>
      <c r="BB222" s="31">
        <f t="shared" si="66"/>
        <v>7917.6876403118904</v>
      </c>
      <c r="BC222" s="31">
        <f t="shared" si="67"/>
        <v>6801.0011387267041</v>
      </c>
      <c r="BD222" s="31">
        <f t="shared" si="68"/>
        <v>7386.5779235117907</v>
      </c>
      <c r="BE222" s="31">
        <f t="shared" si="69"/>
        <v>7659.0473473710126</v>
      </c>
      <c r="BF222" s="31">
        <f t="shared" si="70"/>
        <v>8167.4025125970975</v>
      </c>
      <c r="BG222" s="31">
        <f t="shared" si="71"/>
        <v>8190.0241226363705</v>
      </c>
      <c r="BH222" s="31">
        <f t="shared" si="72"/>
        <v>8163.756025860298</v>
      </c>
      <c r="BI222" s="31">
        <f t="shared" si="73"/>
        <v>9004.1591552182945</v>
      </c>
      <c r="BJ222" s="31">
        <f t="shared" si="74"/>
        <v>9613.1958514638955</v>
      </c>
      <c r="BK222" s="31">
        <f t="shared" si="75"/>
        <v>10830.185273526644</v>
      </c>
      <c r="BL222" s="31">
        <f t="shared" si="76"/>
        <v>11764.918494957892</v>
      </c>
      <c r="BM222" s="31">
        <f t="shared" si="77"/>
        <v>2865.3754086719428</v>
      </c>
      <c r="BN222" s="31">
        <f t="shared" si="78"/>
        <v>9445.0754816022909</v>
      </c>
      <c r="BO222" s="31">
        <f t="shared" si="79"/>
        <v>12627.694067948854</v>
      </c>
      <c r="BP222" s="31">
        <f t="shared" si="80"/>
        <v>10919.2739988924</v>
      </c>
      <c r="BQ222" s="31">
        <f t="shared" si="80"/>
        <v>9246.0795406158377</v>
      </c>
    </row>
    <row r="223" spans="1:69" x14ac:dyDescent="0.15">
      <c r="A223" s="5" t="s">
        <v>86</v>
      </c>
      <c r="B223" s="11" t="s">
        <v>191</v>
      </c>
      <c r="C223" s="16" t="s">
        <v>36</v>
      </c>
      <c r="D223" t="s">
        <v>24</v>
      </c>
      <c r="E223" s="5" t="s">
        <v>146</v>
      </c>
      <c r="F223" s="5" t="s">
        <v>24</v>
      </c>
      <c r="G223" s="22">
        <v>-40</v>
      </c>
      <c r="H223" s="22">
        <v>-50</v>
      </c>
      <c r="I223" s="22">
        <v>-40</v>
      </c>
      <c r="J223" s="22">
        <v>-40</v>
      </c>
      <c r="K223" s="22">
        <v>-40</v>
      </c>
      <c r="L223" s="22">
        <v>-50</v>
      </c>
      <c r="M223" s="22">
        <v>-70</v>
      </c>
      <c r="N223" s="22">
        <v>-50</v>
      </c>
      <c r="O223" s="22">
        <v>-40</v>
      </c>
      <c r="P223" s="22">
        <v>-50</v>
      </c>
      <c r="Q223" s="22">
        <v>-50</v>
      </c>
      <c r="R223" s="22">
        <v>-40</v>
      </c>
      <c r="S223" s="22">
        <v>-40</v>
      </c>
      <c r="T223" s="22">
        <v>-40</v>
      </c>
      <c r="U223" s="22">
        <v>-40</v>
      </c>
      <c r="V223" s="22">
        <v>-30</v>
      </c>
      <c r="W223" s="22">
        <v>-30</v>
      </c>
      <c r="X223" s="22">
        <v>-60</v>
      </c>
      <c r="Y223" s="22">
        <v>-40</v>
      </c>
      <c r="Z223" s="22">
        <v>-30</v>
      </c>
      <c r="AA223" s="22">
        <v>-50</v>
      </c>
      <c r="AB223">
        <f>'Population data'!$H$5</f>
        <v>484778</v>
      </c>
      <c r="AC223">
        <f>'Population data'!$H$9</f>
        <v>488098</v>
      </c>
      <c r="AD223">
        <f>'Population data'!$H$13</f>
        <v>491515</v>
      </c>
      <c r="AE223">
        <f>'Population data'!$H$17</f>
        <v>495858</v>
      </c>
      <c r="AF223">
        <f>'Population data'!$H$21</f>
        <v>501774</v>
      </c>
      <c r="AG223">
        <f>'Population data'!$H$25</f>
        <v>506461</v>
      </c>
      <c r="AH223">
        <f>'Population data'!$H$29</f>
        <v>510219</v>
      </c>
      <c r="AI223">
        <f>'Population data'!$H$33</f>
        <v>511739</v>
      </c>
      <c r="AJ223">
        <f>'Population data'!$H$37</f>
        <v>511813</v>
      </c>
      <c r="AK223">
        <f>'Population data'!$H$41</f>
        <v>513015</v>
      </c>
      <c r="AL223">
        <f>'Population data'!$H$45</f>
        <v>514040</v>
      </c>
      <c r="AM223">
        <f>'Population data'!$H$49</f>
        <v>515694</v>
      </c>
      <c r="AN223">
        <f>'Population data'!$H$53</f>
        <v>521981</v>
      </c>
      <c r="AO223">
        <f>'Population data'!$H$57</f>
        <v>531561</v>
      </c>
      <c r="AP223">
        <f>'Population data'!$H$61</f>
        <v>542927</v>
      </c>
      <c r="AQ223">
        <f>'Population data'!$H$65</f>
        <v>553340</v>
      </c>
      <c r="AR223">
        <f>'Population data'!$H$69</f>
        <v>561881</v>
      </c>
      <c r="AS223">
        <f>'Population data'!$H$73</f>
        <v>569609</v>
      </c>
      <c r="AT223">
        <f>'Population data'!$H$77</f>
        <v>573343</v>
      </c>
      <c r="AU223">
        <f>'Population data'!$H$81</f>
        <v>574214</v>
      </c>
      <c r="AV223">
        <f>'Population data'!$H$85</f>
        <v>575379</v>
      </c>
      <c r="AW223" s="31">
        <f t="shared" si="61"/>
        <v>-82.511995181299483</v>
      </c>
      <c r="AX223" s="31">
        <f t="shared" si="62"/>
        <v>-102.43844473855661</v>
      </c>
      <c r="AY223" s="31">
        <f t="shared" si="63"/>
        <v>-81.381036184043211</v>
      </c>
      <c r="AZ223" s="31">
        <f t="shared" si="64"/>
        <v>-80.668255831306539</v>
      </c>
      <c r="BA223" s="31">
        <f t="shared" si="65"/>
        <v>-79.717163503888202</v>
      </c>
      <c r="BB223" s="31">
        <f t="shared" si="66"/>
        <v>-98.724284791918819</v>
      </c>
      <c r="BC223" s="31">
        <f t="shared" si="67"/>
        <v>-137.19598838929949</v>
      </c>
      <c r="BD223" s="31">
        <f t="shared" si="68"/>
        <v>-97.706057189309391</v>
      </c>
      <c r="BE223" s="31">
        <f t="shared" si="69"/>
        <v>-78.153544360928692</v>
      </c>
      <c r="BF223" s="31">
        <f t="shared" si="70"/>
        <v>-97.463037143163461</v>
      </c>
      <c r="BG223" s="31">
        <f t="shared" si="71"/>
        <v>-97.268695043187307</v>
      </c>
      <c r="BH223" s="31">
        <f t="shared" si="72"/>
        <v>-77.565377917912556</v>
      </c>
      <c r="BI223" s="31">
        <f t="shared" si="73"/>
        <v>-76.63114174653866</v>
      </c>
      <c r="BJ223" s="31">
        <f t="shared" si="74"/>
        <v>-75.250065373494294</v>
      </c>
      <c r="BK223" s="31">
        <f t="shared" si="75"/>
        <v>-73.674729751881927</v>
      </c>
      <c r="BL223" s="31">
        <f t="shared" si="76"/>
        <v>-54.216214262478765</v>
      </c>
      <c r="BM223" s="31">
        <f t="shared" si="77"/>
        <v>-53.392088360346762</v>
      </c>
      <c r="BN223" s="31">
        <f t="shared" si="78"/>
        <v>-105.33541429296237</v>
      </c>
      <c r="BO223" s="31">
        <f t="shared" si="79"/>
        <v>-69.766265568778195</v>
      </c>
      <c r="BP223" s="31">
        <f t="shared" si="80"/>
        <v>-52.245330138241144</v>
      </c>
      <c r="BQ223" s="31">
        <f t="shared" si="80"/>
        <v>-86.899243802780418</v>
      </c>
    </row>
    <row r="224" spans="1:69" x14ac:dyDescent="0.15">
      <c r="A224" s="5" t="s">
        <v>86</v>
      </c>
      <c r="B224" s="11" t="s">
        <v>191</v>
      </c>
      <c r="C224" s="16" t="s">
        <v>36</v>
      </c>
      <c r="D224" t="s">
        <v>25</v>
      </c>
      <c r="E224" s="5" t="s">
        <v>146</v>
      </c>
      <c r="F224" s="5" t="s">
        <v>152</v>
      </c>
      <c r="G224" s="22">
        <v>-30</v>
      </c>
      <c r="H224" s="22">
        <v>-30</v>
      </c>
      <c r="I224" s="22">
        <v>-40</v>
      </c>
      <c r="J224" s="22">
        <v>-40</v>
      </c>
      <c r="K224" s="22">
        <v>-50</v>
      </c>
      <c r="L224" s="22">
        <v>-60</v>
      </c>
      <c r="M224" s="22">
        <v>-70</v>
      </c>
      <c r="N224" s="22">
        <v>-80</v>
      </c>
      <c r="O224" s="22">
        <v>-60</v>
      </c>
      <c r="P224" s="22">
        <v>-60</v>
      </c>
      <c r="Q224" s="22">
        <v>-60</v>
      </c>
      <c r="R224" s="22">
        <v>-50</v>
      </c>
      <c r="S224" s="22">
        <v>-50</v>
      </c>
      <c r="T224" s="22">
        <v>-60</v>
      </c>
      <c r="U224" s="22">
        <v>-110</v>
      </c>
      <c r="V224" s="22">
        <v>-230</v>
      </c>
      <c r="W224" s="22">
        <v>-130</v>
      </c>
      <c r="X224" s="22">
        <v>-150</v>
      </c>
      <c r="Y224" s="22">
        <v>-120</v>
      </c>
      <c r="Z224" s="22">
        <v>-110</v>
      </c>
      <c r="AA224" s="22">
        <v>-170</v>
      </c>
      <c r="AB224">
        <f>'Population data'!$H$5</f>
        <v>484778</v>
      </c>
      <c r="AC224">
        <f>'Population data'!$H$9</f>
        <v>488098</v>
      </c>
      <c r="AD224">
        <f>'Population data'!$H$13</f>
        <v>491515</v>
      </c>
      <c r="AE224">
        <f>'Population data'!$H$17</f>
        <v>495858</v>
      </c>
      <c r="AF224">
        <f>'Population data'!$H$21</f>
        <v>501774</v>
      </c>
      <c r="AG224">
        <f>'Population data'!$H$25</f>
        <v>506461</v>
      </c>
      <c r="AH224">
        <f>'Population data'!$H$29</f>
        <v>510219</v>
      </c>
      <c r="AI224">
        <f>'Population data'!$H$33</f>
        <v>511739</v>
      </c>
      <c r="AJ224">
        <f>'Population data'!$H$37</f>
        <v>511813</v>
      </c>
      <c r="AK224">
        <f>'Population data'!$H$41</f>
        <v>513015</v>
      </c>
      <c r="AL224">
        <f>'Population data'!$H$45</f>
        <v>514040</v>
      </c>
      <c r="AM224">
        <f>'Population data'!$H$49</f>
        <v>515694</v>
      </c>
      <c r="AN224">
        <f>'Population data'!$H$53</f>
        <v>521981</v>
      </c>
      <c r="AO224">
        <f>'Population data'!$H$57</f>
        <v>531561</v>
      </c>
      <c r="AP224">
        <f>'Population data'!$H$61</f>
        <v>542927</v>
      </c>
      <c r="AQ224">
        <f>'Population data'!$H$65</f>
        <v>553340</v>
      </c>
      <c r="AR224">
        <f>'Population data'!$H$69</f>
        <v>561881</v>
      </c>
      <c r="AS224">
        <f>'Population data'!$H$73</f>
        <v>569609</v>
      </c>
      <c r="AT224">
        <f>'Population data'!$H$77</f>
        <v>573343</v>
      </c>
      <c r="AU224">
        <f>'Population data'!$H$81</f>
        <v>574214</v>
      </c>
      <c r="AV224">
        <f>'Population data'!$H$85</f>
        <v>575379</v>
      </c>
      <c r="AW224" s="31">
        <f t="shared" si="61"/>
        <v>-61.883996385974612</v>
      </c>
      <c r="AX224" s="31">
        <f t="shared" si="62"/>
        <v>-61.463066843133966</v>
      </c>
      <c r="AY224" s="31">
        <f t="shared" si="63"/>
        <v>-81.381036184043211</v>
      </c>
      <c r="AZ224" s="31">
        <f t="shared" si="64"/>
        <v>-80.668255831306539</v>
      </c>
      <c r="BA224" s="31">
        <f t="shared" si="65"/>
        <v>-99.646454379860245</v>
      </c>
      <c r="BB224" s="31">
        <f t="shared" si="66"/>
        <v>-118.46914175030258</v>
      </c>
      <c r="BC224" s="31">
        <f t="shared" si="67"/>
        <v>-137.19598838929949</v>
      </c>
      <c r="BD224" s="31">
        <f t="shared" si="68"/>
        <v>-156.32969150289503</v>
      </c>
      <c r="BE224" s="31">
        <f t="shared" si="69"/>
        <v>-117.23031654139305</v>
      </c>
      <c r="BF224" s="31">
        <f t="shared" si="70"/>
        <v>-116.95564457179614</v>
      </c>
      <c r="BG224" s="31">
        <f t="shared" si="71"/>
        <v>-116.72243405182475</v>
      </c>
      <c r="BH224" s="31">
        <f t="shared" si="72"/>
        <v>-96.956722397390692</v>
      </c>
      <c r="BI224" s="31">
        <f t="shared" si="73"/>
        <v>-95.788927183173342</v>
      </c>
      <c r="BJ224" s="31">
        <f t="shared" si="74"/>
        <v>-112.87509806024144</v>
      </c>
      <c r="BK224" s="31">
        <f t="shared" si="75"/>
        <v>-202.60550681767529</v>
      </c>
      <c r="BL224" s="31">
        <f t="shared" si="76"/>
        <v>-415.65764267900386</v>
      </c>
      <c r="BM224" s="31">
        <f t="shared" si="77"/>
        <v>-231.3657162281693</v>
      </c>
      <c r="BN224" s="31">
        <f t="shared" si="78"/>
        <v>-263.33853573240594</v>
      </c>
      <c r="BO224" s="31">
        <f t="shared" si="79"/>
        <v>-209.2987967063346</v>
      </c>
      <c r="BP224" s="31">
        <f t="shared" si="80"/>
        <v>-191.5662105068842</v>
      </c>
      <c r="BQ224" s="31">
        <f t="shared" si="80"/>
        <v>-295.4574289294535</v>
      </c>
    </row>
    <row r="225" spans="1:69" x14ac:dyDescent="0.15">
      <c r="A225" s="5" t="s">
        <v>86</v>
      </c>
      <c r="B225" s="11" t="s">
        <v>191</v>
      </c>
      <c r="C225" s="16" t="s">
        <v>36</v>
      </c>
      <c r="D225" t="s">
        <v>47</v>
      </c>
      <c r="E225" s="5" t="s">
        <v>146</v>
      </c>
      <c r="F225" s="5" t="s">
        <v>153</v>
      </c>
      <c r="G225" s="23">
        <v>0</v>
      </c>
      <c r="H225" s="23">
        <v>0</v>
      </c>
      <c r="I225" s="23">
        <v>0</v>
      </c>
      <c r="J225" s="23">
        <v>-10</v>
      </c>
      <c r="K225" s="23">
        <v>0</v>
      </c>
      <c r="L225" s="23">
        <v>0</v>
      </c>
      <c r="M225" s="23">
        <v>0</v>
      </c>
      <c r="N225" s="23">
        <v>0</v>
      </c>
      <c r="O225" s="23">
        <v>0</v>
      </c>
      <c r="P225" s="23">
        <v>0</v>
      </c>
      <c r="Q225" s="23">
        <v>0</v>
      </c>
      <c r="R225" s="23">
        <v>0</v>
      </c>
      <c r="S225" s="23">
        <v>0</v>
      </c>
      <c r="T225" s="23">
        <v>0</v>
      </c>
      <c r="U225" s="23">
        <v>0</v>
      </c>
      <c r="V225" s="23">
        <v>0</v>
      </c>
      <c r="W225" s="23">
        <v>0</v>
      </c>
      <c r="X225" s="23">
        <v>0</v>
      </c>
      <c r="Y225" s="23">
        <v>0</v>
      </c>
      <c r="Z225" s="23">
        <v>0</v>
      </c>
      <c r="AA225" s="23">
        <v>0</v>
      </c>
      <c r="AB225">
        <f>'Population data'!$H$5</f>
        <v>484778</v>
      </c>
      <c r="AC225">
        <f>'Population data'!$H$9</f>
        <v>488098</v>
      </c>
      <c r="AD225">
        <f>'Population data'!$H$13</f>
        <v>491515</v>
      </c>
      <c r="AE225">
        <f>'Population data'!$H$17</f>
        <v>495858</v>
      </c>
      <c r="AF225">
        <f>'Population data'!$H$21</f>
        <v>501774</v>
      </c>
      <c r="AG225">
        <f>'Population data'!$H$25</f>
        <v>506461</v>
      </c>
      <c r="AH225">
        <f>'Population data'!$H$29</f>
        <v>510219</v>
      </c>
      <c r="AI225">
        <f>'Population data'!$H$33</f>
        <v>511739</v>
      </c>
      <c r="AJ225">
        <f>'Population data'!$H$37</f>
        <v>511813</v>
      </c>
      <c r="AK225">
        <f>'Population data'!$H$41</f>
        <v>513015</v>
      </c>
      <c r="AL225">
        <f>'Population data'!$H$45</f>
        <v>514040</v>
      </c>
      <c r="AM225">
        <f>'Population data'!$H$49</f>
        <v>515694</v>
      </c>
      <c r="AN225">
        <f>'Population data'!$H$53</f>
        <v>521981</v>
      </c>
      <c r="AO225">
        <f>'Population data'!$H$57</f>
        <v>531561</v>
      </c>
      <c r="AP225">
        <f>'Population data'!$H$61</f>
        <v>542927</v>
      </c>
      <c r="AQ225">
        <f>'Population data'!$H$65</f>
        <v>553340</v>
      </c>
      <c r="AR225">
        <f>'Population data'!$H$69</f>
        <v>561881</v>
      </c>
      <c r="AS225">
        <f>'Population data'!$H$73</f>
        <v>569609</v>
      </c>
      <c r="AT225">
        <f>'Population data'!$H$77</f>
        <v>573343</v>
      </c>
      <c r="AU225">
        <f>'Population data'!$H$81</f>
        <v>574214</v>
      </c>
      <c r="AV225">
        <f>'Population data'!$H$85</f>
        <v>575379</v>
      </c>
      <c r="AW225" s="31">
        <f t="shared" si="61"/>
        <v>0</v>
      </c>
      <c r="AX225" s="31">
        <f t="shared" si="62"/>
        <v>0</v>
      </c>
      <c r="AY225" s="31">
        <f t="shared" si="63"/>
        <v>0</v>
      </c>
      <c r="AZ225" s="31">
        <f t="shared" si="64"/>
        <v>-20.167063957826635</v>
      </c>
      <c r="BA225" s="31">
        <f t="shared" si="65"/>
        <v>0</v>
      </c>
      <c r="BB225" s="31">
        <f t="shared" si="66"/>
        <v>0</v>
      </c>
      <c r="BC225" s="31">
        <f t="shared" si="67"/>
        <v>0</v>
      </c>
      <c r="BD225" s="31">
        <f t="shared" si="68"/>
        <v>0</v>
      </c>
      <c r="BE225" s="31">
        <f t="shared" si="69"/>
        <v>0</v>
      </c>
      <c r="BF225" s="31">
        <f t="shared" si="70"/>
        <v>0</v>
      </c>
      <c r="BG225" s="31">
        <f t="shared" si="71"/>
        <v>0</v>
      </c>
      <c r="BH225" s="31">
        <f t="shared" si="72"/>
        <v>0</v>
      </c>
      <c r="BI225" s="31">
        <f t="shared" si="73"/>
        <v>0</v>
      </c>
      <c r="BJ225" s="31">
        <f t="shared" si="74"/>
        <v>0</v>
      </c>
      <c r="BK225" s="31">
        <f t="shared" si="75"/>
        <v>0</v>
      </c>
      <c r="BL225" s="31">
        <f t="shared" si="76"/>
        <v>0</v>
      </c>
      <c r="BM225" s="31">
        <f t="shared" si="77"/>
        <v>0</v>
      </c>
      <c r="BN225" s="31">
        <f t="shared" si="78"/>
        <v>0</v>
      </c>
      <c r="BO225" s="31">
        <f t="shared" si="79"/>
        <v>0</v>
      </c>
      <c r="BP225" s="31">
        <f t="shared" si="80"/>
        <v>0</v>
      </c>
      <c r="BQ225" s="31">
        <f t="shared" si="80"/>
        <v>0</v>
      </c>
    </row>
    <row r="226" spans="1:69" x14ac:dyDescent="0.15">
      <c r="A226" s="5" t="s">
        <v>86</v>
      </c>
      <c r="B226" s="11" t="s">
        <v>191</v>
      </c>
      <c r="C226" s="16" t="s">
        <v>36</v>
      </c>
      <c r="D226" t="s">
        <v>26</v>
      </c>
      <c r="E226" s="5" t="s">
        <v>146</v>
      </c>
      <c r="F226" s="5" t="s">
        <v>154</v>
      </c>
      <c r="G226" s="22">
        <v>-50</v>
      </c>
      <c r="H226" s="22">
        <v>-50</v>
      </c>
      <c r="I226" s="22">
        <v>-40</v>
      </c>
      <c r="J226" s="22">
        <v>-40</v>
      </c>
      <c r="K226" s="22">
        <v>-30</v>
      </c>
      <c r="L226" s="22">
        <v>-50</v>
      </c>
      <c r="M226" s="22">
        <v>-50</v>
      </c>
      <c r="N226" s="22">
        <v>-60</v>
      </c>
      <c r="O226" s="22">
        <v>-30</v>
      </c>
      <c r="P226" s="22">
        <v>-50</v>
      </c>
      <c r="Q226" s="22">
        <v>-40</v>
      </c>
      <c r="R226" s="22">
        <v>-50</v>
      </c>
      <c r="S226" s="22">
        <v>-40</v>
      </c>
      <c r="T226" s="22">
        <v>-50</v>
      </c>
      <c r="U226" s="22">
        <v>-50</v>
      </c>
      <c r="V226" s="22">
        <v>-50</v>
      </c>
      <c r="W226" s="22">
        <v>-30</v>
      </c>
      <c r="X226" s="22">
        <v>-70</v>
      </c>
      <c r="Y226" s="22">
        <v>-70</v>
      </c>
      <c r="Z226" s="22">
        <v>-40</v>
      </c>
      <c r="AA226" s="22">
        <v>-60</v>
      </c>
      <c r="AB226">
        <f>'Population data'!$H$5</f>
        <v>484778</v>
      </c>
      <c r="AC226">
        <f>'Population data'!$H$9</f>
        <v>488098</v>
      </c>
      <c r="AD226">
        <f>'Population data'!$H$13</f>
        <v>491515</v>
      </c>
      <c r="AE226">
        <f>'Population data'!$H$17</f>
        <v>495858</v>
      </c>
      <c r="AF226">
        <f>'Population data'!$H$21</f>
        <v>501774</v>
      </c>
      <c r="AG226">
        <f>'Population data'!$H$25</f>
        <v>506461</v>
      </c>
      <c r="AH226">
        <f>'Population data'!$H$29</f>
        <v>510219</v>
      </c>
      <c r="AI226">
        <f>'Population data'!$H$33</f>
        <v>511739</v>
      </c>
      <c r="AJ226">
        <f>'Population data'!$H$37</f>
        <v>511813</v>
      </c>
      <c r="AK226">
        <f>'Population data'!$H$41</f>
        <v>513015</v>
      </c>
      <c r="AL226">
        <f>'Population data'!$H$45</f>
        <v>514040</v>
      </c>
      <c r="AM226">
        <f>'Population data'!$H$49</f>
        <v>515694</v>
      </c>
      <c r="AN226">
        <f>'Population data'!$H$53</f>
        <v>521981</v>
      </c>
      <c r="AO226">
        <f>'Population data'!$H$57</f>
        <v>531561</v>
      </c>
      <c r="AP226">
        <f>'Population data'!$H$61</f>
        <v>542927</v>
      </c>
      <c r="AQ226">
        <f>'Population data'!$H$65</f>
        <v>553340</v>
      </c>
      <c r="AR226">
        <f>'Population data'!$H$69</f>
        <v>561881</v>
      </c>
      <c r="AS226">
        <f>'Population data'!$H$73</f>
        <v>569609</v>
      </c>
      <c r="AT226">
        <f>'Population data'!$H$77</f>
        <v>573343</v>
      </c>
      <c r="AU226">
        <f>'Population data'!$H$81</f>
        <v>574214</v>
      </c>
      <c r="AV226">
        <f>'Population data'!$H$85</f>
        <v>575379</v>
      </c>
      <c r="AW226" s="31">
        <f t="shared" si="61"/>
        <v>-103.13999397662434</v>
      </c>
      <c r="AX226" s="31">
        <f t="shared" si="62"/>
        <v>-102.43844473855661</v>
      </c>
      <c r="AY226" s="31">
        <f t="shared" si="63"/>
        <v>-81.381036184043211</v>
      </c>
      <c r="AZ226" s="31">
        <f t="shared" si="64"/>
        <v>-80.668255831306539</v>
      </c>
      <c r="BA226" s="31">
        <f t="shared" si="65"/>
        <v>-59.787872627916158</v>
      </c>
      <c r="BB226" s="31">
        <f t="shared" si="66"/>
        <v>-98.724284791918819</v>
      </c>
      <c r="BC226" s="31">
        <f t="shared" si="67"/>
        <v>-97.997134563785352</v>
      </c>
      <c r="BD226" s="31">
        <f t="shared" si="68"/>
        <v>-117.24726862717127</v>
      </c>
      <c r="BE226" s="31">
        <f t="shared" si="69"/>
        <v>-58.615158270696526</v>
      </c>
      <c r="BF226" s="31">
        <f t="shared" si="70"/>
        <v>-97.463037143163461</v>
      </c>
      <c r="BG226" s="31">
        <f t="shared" si="71"/>
        <v>-77.814956034549837</v>
      </c>
      <c r="BH226" s="31">
        <f t="shared" si="72"/>
        <v>-96.956722397390692</v>
      </c>
      <c r="BI226" s="31">
        <f t="shared" si="73"/>
        <v>-76.63114174653866</v>
      </c>
      <c r="BJ226" s="31">
        <f t="shared" si="74"/>
        <v>-94.062581716867868</v>
      </c>
      <c r="BK226" s="31">
        <f t="shared" si="75"/>
        <v>-92.093412189852415</v>
      </c>
      <c r="BL226" s="31">
        <f t="shared" si="76"/>
        <v>-90.360357104131282</v>
      </c>
      <c r="BM226" s="31">
        <f t="shared" si="77"/>
        <v>-53.392088360346762</v>
      </c>
      <c r="BN226" s="31">
        <f t="shared" si="78"/>
        <v>-122.89131667512275</v>
      </c>
      <c r="BO226" s="31">
        <f t="shared" si="79"/>
        <v>-122.09096474536184</v>
      </c>
      <c r="BP226" s="31">
        <f t="shared" si="80"/>
        <v>-69.660440184321516</v>
      </c>
      <c r="BQ226" s="31">
        <f t="shared" si="80"/>
        <v>-104.2790925633365</v>
      </c>
    </row>
    <row r="227" spans="1:69" x14ac:dyDescent="0.15">
      <c r="A227" s="5" t="s">
        <v>86</v>
      </c>
      <c r="B227" s="11" t="s">
        <v>191</v>
      </c>
      <c r="C227" s="4" t="s">
        <v>27</v>
      </c>
      <c r="D227" s="4" t="s">
        <v>150</v>
      </c>
      <c r="E227" s="4" t="s">
        <v>150</v>
      </c>
      <c r="F227" s="4" t="s">
        <v>150</v>
      </c>
      <c r="G227" s="22">
        <v>-120</v>
      </c>
      <c r="H227" s="22">
        <v>-130</v>
      </c>
      <c r="I227" s="22">
        <v>-110</v>
      </c>
      <c r="J227" s="22">
        <v>-120</v>
      </c>
      <c r="K227" s="22">
        <v>-120</v>
      </c>
      <c r="L227" s="22">
        <v>-160</v>
      </c>
      <c r="M227" s="22">
        <v>-180</v>
      </c>
      <c r="N227" s="22">
        <v>-180</v>
      </c>
      <c r="O227" s="22">
        <v>-140</v>
      </c>
      <c r="P227" s="22">
        <v>-160</v>
      </c>
      <c r="Q227" s="22">
        <v>-150</v>
      </c>
      <c r="R227" s="22">
        <v>-140</v>
      </c>
      <c r="S227" s="22">
        <v>-130</v>
      </c>
      <c r="T227" s="22">
        <v>-160</v>
      </c>
      <c r="U227" s="22">
        <v>-190</v>
      </c>
      <c r="V227" s="22">
        <v>-320</v>
      </c>
      <c r="W227" s="22">
        <v>-190</v>
      </c>
      <c r="X227" s="22">
        <v>-280</v>
      </c>
      <c r="Y227" s="22">
        <v>-240</v>
      </c>
      <c r="Z227" s="22">
        <v>-190</v>
      </c>
      <c r="AA227" s="22">
        <v>-280</v>
      </c>
      <c r="AB227">
        <f>'Population data'!$H$5</f>
        <v>484778</v>
      </c>
      <c r="AC227">
        <f>'Population data'!$H$9</f>
        <v>488098</v>
      </c>
      <c r="AD227">
        <f>'Population data'!$H$13</f>
        <v>491515</v>
      </c>
      <c r="AE227">
        <f>'Population data'!$H$17</f>
        <v>495858</v>
      </c>
      <c r="AF227">
        <f>'Population data'!$H$21</f>
        <v>501774</v>
      </c>
      <c r="AG227">
        <f>'Population data'!$H$25</f>
        <v>506461</v>
      </c>
      <c r="AH227">
        <f>'Population data'!$H$29</f>
        <v>510219</v>
      </c>
      <c r="AI227">
        <f>'Population data'!$H$33</f>
        <v>511739</v>
      </c>
      <c r="AJ227">
        <f>'Population data'!$H$37</f>
        <v>511813</v>
      </c>
      <c r="AK227">
        <f>'Population data'!$H$41</f>
        <v>513015</v>
      </c>
      <c r="AL227">
        <f>'Population data'!$H$45</f>
        <v>514040</v>
      </c>
      <c r="AM227">
        <f>'Population data'!$H$49</f>
        <v>515694</v>
      </c>
      <c r="AN227">
        <f>'Population data'!$H$53</f>
        <v>521981</v>
      </c>
      <c r="AO227">
        <f>'Population data'!$H$57</f>
        <v>531561</v>
      </c>
      <c r="AP227">
        <f>'Population data'!$H$61</f>
        <v>542927</v>
      </c>
      <c r="AQ227">
        <f>'Population data'!$H$65</f>
        <v>553340</v>
      </c>
      <c r="AR227">
        <f>'Population data'!$H$69</f>
        <v>561881</v>
      </c>
      <c r="AS227">
        <f>'Population data'!$H$73</f>
        <v>569609</v>
      </c>
      <c r="AT227">
        <f>'Population data'!$H$77</f>
        <v>573343</v>
      </c>
      <c r="AU227">
        <f>'Population data'!$H$81</f>
        <v>574214</v>
      </c>
      <c r="AV227">
        <f>'Population data'!$H$85</f>
        <v>575379</v>
      </c>
      <c r="AW227" s="31">
        <f t="shared" si="61"/>
        <v>-247.53598554389845</v>
      </c>
      <c r="AX227" s="31">
        <f t="shared" si="62"/>
        <v>-266.33995632024715</v>
      </c>
      <c r="AY227" s="31">
        <f t="shared" si="63"/>
        <v>-223.79784950611884</v>
      </c>
      <c r="AZ227" s="31">
        <f t="shared" si="64"/>
        <v>-242.00476749391964</v>
      </c>
      <c r="BA227" s="31">
        <f t="shared" si="65"/>
        <v>-239.15149051166463</v>
      </c>
      <c r="BB227" s="31">
        <f t="shared" si="66"/>
        <v>-315.91771133414022</v>
      </c>
      <c r="BC227" s="31">
        <f t="shared" si="67"/>
        <v>-352.7896844296273</v>
      </c>
      <c r="BD227" s="31">
        <f t="shared" si="68"/>
        <v>-351.74180588151387</v>
      </c>
      <c r="BE227" s="31">
        <f t="shared" si="69"/>
        <v>-273.53740526325043</v>
      </c>
      <c r="BF227" s="31">
        <f t="shared" si="70"/>
        <v>-311.88171885812307</v>
      </c>
      <c r="BG227" s="31">
        <f t="shared" si="71"/>
        <v>-291.80608512956189</v>
      </c>
      <c r="BH227" s="31">
        <f t="shared" si="72"/>
        <v>-271.47882271269395</v>
      </c>
      <c r="BI227" s="31">
        <f t="shared" si="73"/>
        <v>-249.05121067625066</v>
      </c>
      <c r="BJ227" s="31">
        <f t="shared" si="74"/>
        <v>-301.00026149397718</v>
      </c>
      <c r="BK227" s="31">
        <f t="shared" si="75"/>
        <v>-349.9549663214392</v>
      </c>
      <c r="BL227" s="31">
        <f t="shared" si="76"/>
        <v>-578.30628546644016</v>
      </c>
      <c r="BM227" s="31">
        <f t="shared" si="77"/>
        <v>-338.14989294886283</v>
      </c>
      <c r="BN227" s="31">
        <f t="shared" si="78"/>
        <v>-491.56526670049101</v>
      </c>
      <c r="BO227" s="31">
        <f t="shared" si="79"/>
        <v>-418.5975934126692</v>
      </c>
      <c r="BP227" s="31">
        <f t="shared" si="80"/>
        <v>-330.88709087552724</v>
      </c>
      <c r="BQ227" s="31">
        <f t="shared" si="80"/>
        <v>-486.63576529557042</v>
      </c>
    </row>
    <row r="228" spans="1:69" x14ac:dyDescent="0.15">
      <c r="A228" s="5" t="s">
        <v>86</v>
      </c>
      <c r="B228" s="11" t="s">
        <v>191</v>
      </c>
      <c r="C228" s="16" t="s">
        <v>37</v>
      </c>
      <c r="D228" t="s">
        <v>155</v>
      </c>
      <c r="E228" s="5" t="s">
        <v>147</v>
      </c>
      <c r="F228" s="5" t="s">
        <v>155</v>
      </c>
      <c r="G228" s="22">
        <v>-210</v>
      </c>
      <c r="H228" s="22">
        <v>-280</v>
      </c>
      <c r="I228" s="22">
        <v>-290</v>
      </c>
      <c r="J228" s="22">
        <v>-310</v>
      </c>
      <c r="K228" s="22">
        <v>-330</v>
      </c>
      <c r="L228" s="22">
        <v>-440</v>
      </c>
      <c r="M228" s="22">
        <v>-490</v>
      </c>
      <c r="N228" s="22">
        <v>-490</v>
      </c>
      <c r="O228" s="22">
        <v>-500</v>
      </c>
      <c r="P228" s="22">
        <v>-480</v>
      </c>
      <c r="Q228" s="22">
        <v>-540</v>
      </c>
      <c r="R228" s="22">
        <v>-380</v>
      </c>
      <c r="S228" s="22">
        <v>-380</v>
      </c>
      <c r="T228" s="22">
        <v>-410</v>
      </c>
      <c r="U228" s="22">
        <v>-550</v>
      </c>
      <c r="V228" s="22">
        <v>-990</v>
      </c>
      <c r="W228" s="22">
        <v>-370</v>
      </c>
      <c r="X228" s="22">
        <v>-210</v>
      </c>
      <c r="Y228" s="22">
        <v>-130</v>
      </c>
      <c r="Z228" s="22">
        <v>-170</v>
      </c>
      <c r="AA228" s="22">
        <v>-190</v>
      </c>
      <c r="AB228">
        <f>'Population data'!$H$5</f>
        <v>484778</v>
      </c>
      <c r="AC228">
        <f>'Population data'!$H$9</f>
        <v>488098</v>
      </c>
      <c r="AD228">
        <f>'Population data'!$H$13</f>
        <v>491515</v>
      </c>
      <c r="AE228">
        <f>'Population data'!$H$17</f>
        <v>495858</v>
      </c>
      <c r="AF228">
        <f>'Population data'!$H$21</f>
        <v>501774</v>
      </c>
      <c r="AG228">
        <f>'Population data'!$H$25</f>
        <v>506461</v>
      </c>
      <c r="AH228">
        <f>'Population data'!$H$29</f>
        <v>510219</v>
      </c>
      <c r="AI228">
        <f>'Population data'!$H$33</f>
        <v>511739</v>
      </c>
      <c r="AJ228">
        <f>'Population data'!$H$37</f>
        <v>511813</v>
      </c>
      <c r="AK228">
        <f>'Population data'!$H$41</f>
        <v>513015</v>
      </c>
      <c r="AL228">
        <f>'Population data'!$H$45</f>
        <v>514040</v>
      </c>
      <c r="AM228">
        <f>'Population data'!$H$49</f>
        <v>515694</v>
      </c>
      <c r="AN228">
        <f>'Population data'!$H$53</f>
        <v>521981</v>
      </c>
      <c r="AO228">
        <f>'Population data'!$H$57</f>
        <v>531561</v>
      </c>
      <c r="AP228">
        <f>'Population data'!$H$61</f>
        <v>542927</v>
      </c>
      <c r="AQ228">
        <f>'Population data'!$H$65</f>
        <v>553340</v>
      </c>
      <c r="AR228">
        <f>'Population data'!$H$69</f>
        <v>561881</v>
      </c>
      <c r="AS228">
        <f>'Population data'!$H$73</f>
        <v>569609</v>
      </c>
      <c r="AT228">
        <f>'Population data'!$H$77</f>
        <v>573343</v>
      </c>
      <c r="AU228">
        <f>'Population data'!$H$81</f>
        <v>574214</v>
      </c>
      <c r="AV228">
        <f>'Population data'!$H$85</f>
        <v>575379</v>
      </c>
      <c r="AW228" s="31">
        <f t="shared" si="61"/>
        <v>-433.18797470182227</v>
      </c>
      <c r="AX228" s="31">
        <f t="shared" si="62"/>
        <v>-573.65529053591695</v>
      </c>
      <c r="AY228" s="31">
        <f t="shared" si="63"/>
        <v>-590.01251233431333</v>
      </c>
      <c r="AZ228" s="31">
        <f t="shared" si="64"/>
        <v>-625.17898269262571</v>
      </c>
      <c r="BA228" s="31">
        <f t="shared" si="65"/>
        <v>-657.66659890707774</v>
      </c>
      <c r="BB228" s="31">
        <f t="shared" si="66"/>
        <v>-868.77370616888561</v>
      </c>
      <c r="BC228" s="31">
        <f t="shared" si="67"/>
        <v>-960.37191872509641</v>
      </c>
      <c r="BD228" s="31">
        <f t="shared" si="68"/>
        <v>-957.519360455232</v>
      </c>
      <c r="BE228" s="31">
        <f t="shared" si="69"/>
        <v>-976.91930451160874</v>
      </c>
      <c r="BF228" s="31">
        <f t="shared" si="70"/>
        <v>-935.64515657436914</v>
      </c>
      <c r="BG228" s="31">
        <f t="shared" si="71"/>
        <v>-1050.501906466423</v>
      </c>
      <c r="BH228" s="31">
        <f t="shared" si="72"/>
        <v>-736.87109022016932</v>
      </c>
      <c r="BI228" s="31">
        <f t="shared" si="73"/>
        <v>-727.99584659211735</v>
      </c>
      <c r="BJ228" s="31">
        <f t="shared" si="74"/>
        <v>-771.31317007831649</v>
      </c>
      <c r="BK228" s="31">
        <f t="shared" si="75"/>
        <v>-1013.0275340883765</v>
      </c>
      <c r="BL228" s="31">
        <f t="shared" si="76"/>
        <v>-1789.1350706617991</v>
      </c>
      <c r="BM228" s="31">
        <f t="shared" si="77"/>
        <v>-658.50242311094348</v>
      </c>
      <c r="BN228" s="31">
        <f t="shared" si="78"/>
        <v>-368.6739500253683</v>
      </c>
      <c r="BO228" s="31">
        <f t="shared" si="79"/>
        <v>-226.74036309852914</v>
      </c>
      <c r="BP228" s="31">
        <f t="shared" si="80"/>
        <v>-296.05687078336649</v>
      </c>
      <c r="BQ228" s="31">
        <f t="shared" si="80"/>
        <v>-330.21712645056562</v>
      </c>
    </row>
    <row r="229" spans="1:69" x14ac:dyDescent="0.15">
      <c r="A229" s="5" t="s">
        <v>86</v>
      </c>
      <c r="B229" s="11" t="s">
        <v>191</v>
      </c>
      <c r="C229" s="16" t="s">
        <v>37</v>
      </c>
      <c r="D229" s="57" t="s">
        <v>48</v>
      </c>
      <c r="E229" s="5" t="s">
        <v>147</v>
      </c>
      <c r="F229" s="5" t="s">
        <v>155</v>
      </c>
      <c r="G229" s="22">
        <v>-30</v>
      </c>
      <c r="H229" s="22">
        <v>-30</v>
      </c>
      <c r="I229" s="22">
        <v>-40</v>
      </c>
      <c r="J229" s="22">
        <v>-30</v>
      </c>
      <c r="K229" s="22">
        <v>-20</v>
      </c>
      <c r="L229" s="22">
        <v>-50</v>
      </c>
      <c r="M229" s="22">
        <v>-50</v>
      </c>
      <c r="N229" s="22">
        <v>-40</v>
      </c>
      <c r="O229" s="22">
        <v>-20</v>
      </c>
      <c r="P229" s="22">
        <v>-20</v>
      </c>
      <c r="Q229" s="22">
        <v>-20</v>
      </c>
      <c r="R229" s="22">
        <v>-20</v>
      </c>
      <c r="S229" s="22">
        <v>-20</v>
      </c>
      <c r="T229" s="22">
        <v>-30</v>
      </c>
      <c r="U229" s="22">
        <v>-50</v>
      </c>
      <c r="V229" s="22">
        <v>-120</v>
      </c>
      <c r="W229" s="22">
        <v>-70</v>
      </c>
      <c r="X229" s="22">
        <v>-60</v>
      </c>
      <c r="Y229" s="22">
        <v>-30</v>
      </c>
      <c r="Z229" s="22">
        <v>-40</v>
      </c>
      <c r="AA229" s="22">
        <v>-50</v>
      </c>
      <c r="AB229">
        <f>'Population data'!$H$5</f>
        <v>484778</v>
      </c>
      <c r="AC229">
        <f>'Population data'!$H$9</f>
        <v>488098</v>
      </c>
      <c r="AD229">
        <f>'Population data'!$H$13</f>
        <v>491515</v>
      </c>
      <c r="AE229">
        <f>'Population data'!$H$17</f>
        <v>495858</v>
      </c>
      <c r="AF229">
        <f>'Population data'!$H$21</f>
        <v>501774</v>
      </c>
      <c r="AG229">
        <f>'Population data'!$H$25</f>
        <v>506461</v>
      </c>
      <c r="AH229">
        <f>'Population data'!$H$29</f>
        <v>510219</v>
      </c>
      <c r="AI229">
        <f>'Population data'!$H$33</f>
        <v>511739</v>
      </c>
      <c r="AJ229">
        <f>'Population data'!$H$37</f>
        <v>511813</v>
      </c>
      <c r="AK229">
        <f>'Population data'!$H$41</f>
        <v>513015</v>
      </c>
      <c r="AL229">
        <f>'Population data'!$H$45</f>
        <v>514040</v>
      </c>
      <c r="AM229">
        <f>'Population data'!$H$49</f>
        <v>515694</v>
      </c>
      <c r="AN229">
        <f>'Population data'!$H$53</f>
        <v>521981</v>
      </c>
      <c r="AO229">
        <f>'Population data'!$H$57</f>
        <v>531561</v>
      </c>
      <c r="AP229">
        <f>'Population data'!$H$61</f>
        <v>542927</v>
      </c>
      <c r="AQ229">
        <f>'Population data'!$H$65</f>
        <v>553340</v>
      </c>
      <c r="AR229">
        <f>'Population data'!$H$69</f>
        <v>561881</v>
      </c>
      <c r="AS229">
        <f>'Population data'!$H$73</f>
        <v>569609</v>
      </c>
      <c r="AT229">
        <f>'Population data'!$H$77</f>
        <v>573343</v>
      </c>
      <c r="AU229">
        <f>'Population data'!$H$81</f>
        <v>574214</v>
      </c>
      <c r="AV229">
        <f>'Population data'!$H$85</f>
        <v>575379</v>
      </c>
      <c r="AW229" s="31">
        <f t="shared" si="61"/>
        <v>-61.883996385974612</v>
      </c>
      <c r="AX229" s="31">
        <f t="shared" si="62"/>
        <v>-61.463066843133966</v>
      </c>
      <c r="AY229" s="31">
        <f t="shared" si="63"/>
        <v>-81.381036184043211</v>
      </c>
      <c r="AZ229" s="31">
        <f t="shared" si="64"/>
        <v>-60.501191873479911</v>
      </c>
      <c r="BA229" s="31">
        <f t="shared" si="65"/>
        <v>-39.858581751944101</v>
      </c>
      <c r="BB229" s="31">
        <f t="shared" si="66"/>
        <v>-98.724284791918819</v>
      </c>
      <c r="BC229" s="31">
        <f t="shared" si="67"/>
        <v>-97.997134563785352</v>
      </c>
      <c r="BD229" s="31">
        <f t="shared" si="68"/>
        <v>-78.164845751447515</v>
      </c>
      <c r="BE229" s="31">
        <f t="shared" si="69"/>
        <v>-39.076772180464346</v>
      </c>
      <c r="BF229" s="31">
        <f t="shared" si="70"/>
        <v>-38.985214857265383</v>
      </c>
      <c r="BG229" s="31">
        <f t="shared" si="71"/>
        <v>-38.907478017274919</v>
      </c>
      <c r="BH229" s="31">
        <f t="shared" si="72"/>
        <v>-38.782688958956278</v>
      </c>
      <c r="BI229" s="31">
        <f t="shared" si="73"/>
        <v>-38.31557087326933</v>
      </c>
      <c r="BJ229" s="31">
        <f t="shared" si="74"/>
        <v>-56.437549030120721</v>
      </c>
      <c r="BK229" s="31">
        <f t="shared" si="75"/>
        <v>-92.093412189852415</v>
      </c>
      <c r="BL229" s="31">
        <f t="shared" si="76"/>
        <v>-216.86485704991506</v>
      </c>
      <c r="BM229" s="31">
        <f t="shared" si="77"/>
        <v>-124.5815395074758</v>
      </c>
      <c r="BN229" s="31">
        <f t="shared" si="78"/>
        <v>-105.33541429296237</v>
      </c>
      <c r="BO229" s="31">
        <f t="shared" si="79"/>
        <v>-52.32469917658365</v>
      </c>
      <c r="BP229" s="31">
        <f t="shared" si="80"/>
        <v>-69.660440184321516</v>
      </c>
      <c r="BQ229" s="31">
        <f t="shared" si="80"/>
        <v>-86.899243802780418</v>
      </c>
    </row>
    <row r="230" spans="1:69" x14ac:dyDescent="0.15">
      <c r="A230" s="5" t="s">
        <v>86</v>
      </c>
      <c r="B230" s="11" t="s">
        <v>191</v>
      </c>
      <c r="C230" s="16" t="s">
        <v>37</v>
      </c>
      <c r="D230" s="57" t="s">
        <v>28</v>
      </c>
      <c r="E230" s="5" t="s">
        <v>147</v>
      </c>
      <c r="F230" s="5" t="s">
        <v>155</v>
      </c>
      <c r="G230" s="23">
        <v>-100</v>
      </c>
      <c r="H230" s="23">
        <v>-170</v>
      </c>
      <c r="I230" s="23">
        <v>-170</v>
      </c>
      <c r="J230" s="23">
        <v>-210</v>
      </c>
      <c r="K230" s="23">
        <v>-220</v>
      </c>
      <c r="L230" s="23">
        <v>-290</v>
      </c>
      <c r="M230" s="23">
        <v>-340</v>
      </c>
      <c r="N230" s="23">
        <v>-360</v>
      </c>
      <c r="O230" s="23">
        <v>-390</v>
      </c>
      <c r="P230" s="23">
        <v>-380</v>
      </c>
      <c r="Q230" s="23">
        <v>-410</v>
      </c>
      <c r="R230" s="23">
        <v>-260</v>
      </c>
      <c r="S230" s="23">
        <v>-250</v>
      </c>
      <c r="T230" s="23">
        <v>-290</v>
      </c>
      <c r="U230" s="23">
        <v>-360</v>
      </c>
      <c r="V230" s="23">
        <v>-690</v>
      </c>
      <c r="W230" s="23">
        <v>-220</v>
      </c>
      <c r="X230" s="23">
        <v>-80</v>
      </c>
      <c r="Y230" s="23">
        <v>-60</v>
      </c>
      <c r="Z230" s="23">
        <v>-80</v>
      </c>
      <c r="AA230" s="23">
        <v>-80</v>
      </c>
      <c r="AB230">
        <f>'Population data'!$H$5</f>
        <v>484778</v>
      </c>
      <c r="AC230">
        <f>'Population data'!$H$9</f>
        <v>488098</v>
      </c>
      <c r="AD230">
        <f>'Population data'!$H$13</f>
        <v>491515</v>
      </c>
      <c r="AE230">
        <f>'Population data'!$H$17</f>
        <v>495858</v>
      </c>
      <c r="AF230">
        <f>'Population data'!$H$21</f>
        <v>501774</v>
      </c>
      <c r="AG230">
        <f>'Population data'!$H$25</f>
        <v>506461</v>
      </c>
      <c r="AH230">
        <f>'Population data'!$H$29</f>
        <v>510219</v>
      </c>
      <c r="AI230">
        <f>'Population data'!$H$33</f>
        <v>511739</v>
      </c>
      <c r="AJ230">
        <f>'Population data'!$H$37</f>
        <v>511813</v>
      </c>
      <c r="AK230">
        <f>'Population data'!$H$41</f>
        <v>513015</v>
      </c>
      <c r="AL230">
        <f>'Population data'!$H$45</f>
        <v>514040</v>
      </c>
      <c r="AM230">
        <f>'Population data'!$H$49</f>
        <v>515694</v>
      </c>
      <c r="AN230">
        <f>'Population data'!$H$53</f>
        <v>521981</v>
      </c>
      <c r="AO230">
        <f>'Population data'!$H$57</f>
        <v>531561</v>
      </c>
      <c r="AP230">
        <f>'Population data'!$H$61</f>
        <v>542927</v>
      </c>
      <c r="AQ230">
        <f>'Population data'!$H$65</f>
        <v>553340</v>
      </c>
      <c r="AR230">
        <f>'Population data'!$H$69</f>
        <v>561881</v>
      </c>
      <c r="AS230">
        <f>'Population data'!$H$73</f>
        <v>569609</v>
      </c>
      <c r="AT230">
        <f>'Population data'!$H$77</f>
        <v>573343</v>
      </c>
      <c r="AU230">
        <f>'Population data'!$H$81</f>
        <v>574214</v>
      </c>
      <c r="AV230">
        <f>'Population data'!$H$85</f>
        <v>575379</v>
      </c>
      <c r="AW230" s="31">
        <f t="shared" si="61"/>
        <v>-206.27998795324868</v>
      </c>
      <c r="AX230" s="31">
        <f t="shared" si="62"/>
        <v>-348.29071211109243</v>
      </c>
      <c r="AY230" s="31">
        <f t="shared" si="63"/>
        <v>-345.86940378218361</v>
      </c>
      <c r="AZ230" s="31">
        <f t="shared" si="64"/>
        <v>-423.50834311435938</v>
      </c>
      <c r="BA230" s="31">
        <f t="shared" si="65"/>
        <v>-438.44439927138512</v>
      </c>
      <c r="BB230" s="31">
        <f t="shared" si="66"/>
        <v>-572.60085179312921</v>
      </c>
      <c r="BC230" s="31">
        <f t="shared" si="67"/>
        <v>-666.38051503374038</v>
      </c>
      <c r="BD230" s="31">
        <f t="shared" si="68"/>
        <v>-703.48361176302774</v>
      </c>
      <c r="BE230" s="31">
        <f t="shared" si="69"/>
        <v>-761.99705751905481</v>
      </c>
      <c r="BF230" s="31">
        <f t="shared" si="70"/>
        <v>-740.71908228804227</v>
      </c>
      <c r="BG230" s="31">
        <f t="shared" si="71"/>
        <v>-797.60329935413586</v>
      </c>
      <c r="BH230" s="31">
        <f t="shared" si="72"/>
        <v>-504.17495646643169</v>
      </c>
      <c r="BI230" s="31">
        <f t="shared" si="73"/>
        <v>-478.94463591586663</v>
      </c>
      <c r="BJ230" s="31">
        <f t="shared" si="74"/>
        <v>-545.56297395783361</v>
      </c>
      <c r="BK230" s="31">
        <f t="shared" si="75"/>
        <v>-663.07256776693737</v>
      </c>
      <c r="BL230" s="31">
        <f t="shared" si="76"/>
        <v>-1246.9729280370116</v>
      </c>
      <c r="BM230" s="31">
        <f t="shared" si="77"/>
        <v>-391.54198130920958</v>
      </c>
      <c r="BN230" s="31">
        <f t="shared" si="78"/>
        <v>-140.44721905728315</v>
      </c>
      <c r="BO230" s="31">
        <f t="shared" si="79"/>
        <v>-104.6493983531673</v>
      </c>
      <c r="BP230" s="31">
        <f t="shared" si="80"/>
        <v>-139.32088036864303</v>
      </c>
      <c r="BQ230" s="31">
        <f t="shared" si="80"/>
        <v>-139.03879008444866</v>
      </c>
    </row>
    <row r="231" spans="1:69" x14ac:dyDescent="0.15">
      <c r="A231" s="5" t="s">
        <v>86</v>
      </c>
      <c r="B231" s="11" t="s">
        <v>191</v>
      </c>
      <c r="C231" s="16" t="s">
        <v>37</v>
      </c>
      <c r="D231" s="57" t="s">
        <v>29</v>
      </c>
      <c r="E231" s="5" t="s">
        <v>147</v>
      </c>
      <c r="F231" s="5" t="s">
        <v>155</v>
      </c>
      <c r="G231" s="22">
        <v>-70</v>
      </c>
      <c r="H231" s="22">
        <v>-70</v>
      </c>
      <c r="I231" s="22">
        <v>-90</v>
      </c>
      <c r="J231" s="22">
        <v>-70</v>
      </c>
      <c r="K231" s="22">
        <v>-90</v>
      </c>
      <c r="L231" s="22">
        <v>-100</v>
      </c>
      <c r="M231" s="22">
        <v>-100</v>
      </c>
      <c r="N231" s="22">
        <v>-90</v>
      </c>
      <c r="O231" s="22">
        <v>-90</v>
      </c>
      <c r="P231" s="22">
        <v>-80</v>
      </c>
      <c r="Q231" s="22">
        <v>-110</v>
      </c>
      <c r="R231" s="22">
        <v>-100</v>
      </c>
      <c r="S231" s="22">
        <v>-110</v>
      </c>
      <c r="T231" s="22">
        <v>-90</v>
      </c>
      <c r="U231" s="22">
        <v>-140</v>
      </c>
      <c r="V231" s="22">
        <v>-180</v>
      </c>
      <c r="W231" s="22">
        <v>-80</v>
      </c>
      <c r="X231" s="22">
        <v>-70</v>
      </c>
      <c r="Y231" s="22">
        <v>-40</v>
      </c>
      <c r="Z231" s="22">
        <v>-50</v>
      </c>
      <c r="AA231" s="22">
        <v>-50</v>
      </c>
      <c r="AB231">
        <f>'Population data'!$H$5</f>
        <v>484778</v>
      </c>
      <c r="AC231">
        <f>'Population data'!$H$9</f>
        <v>488098</v>
      </c>
      <c r="AD231">
        <f>'Population data'!$H$13</f>
        <v>491515</v>
      </c>
      <c r="AE231">
        <f>'Population data'!$H$17</f>
        <v>495858</v>
      </c>
      <c r="AF231">
        <f>'Population data'!$H$21</f>
        <v>501774</v>
      </c>
      <c r="AG231">
        <f>'Population data'!$H$25</f>
        <v>506461</v>
      </c>
      <c r="AH231">
        <f>'Population data'!$H$29</f>
        <v>510219</v>
      </c>
      <c r="AI231">
        <f>'Population data'!$H$33</f>
        <v>511739</v>
      </c>
      <c r="AJ231">
        <f>'Population data'!$H$37</f>
        <v>511813</v>
      </c>
      <c r="AK231">
        <f>'Population data'!$H$41</f>
        <v>513015</v>
      </c>
      <c r="AL231">
        <f>'Population data'!$H$45</f>
        <v>514040</v>
      </c>
      <c r="AM231">
        <f>'Population data'!$H$49</f>
        <v>515694</v>
      </c>
      <c r="AN231">
        <f>'Population data'!$H$53</f>
        <v>521981</v>
      </c>
      <c r="AO231">
        <f>'Population data'!$H$57</f>
        <v>531561</v>
      </c>
      <c r="AP231">
        <f>'Population data'!$H$61</f>
        <v>542927</v>
      </c>
      <c r="AQ231">
        <f>'Population data'!$H$65</f>
        <v>553340</v>
      </c>
      <c r="AR231">
        <f>'Population data'!$H$69</f>
        <v>561881</v>
      </c>
      <c r="AS231">
        <f>'Population data'!$H$73</f>
        <v>569609</v>
      </c>
      <c r="AT231">
        <f>'Population data'!$H$77</f>
        <v>573343</v>
      </c>
      <c r="AU231">
        <f>'Population data'!$H$81</f>
        <v>574214</v>
      </c>
      <c r="AV231">
        <f>'Population data'!$H$85</f>
        <v>575379</v>
      </c>
      <c r="AW231" s="31">
        <f t="shared" si="61"/>
        <v>-144.39599156727411</v>
      </c>
      <c r="AX231" s="31">
        <f t="shared" si="62"/>
        <v>-143.41382263397924</v>
      </c>
      <c r="AY231" s="31">
        <f t="shared" si="63"/>
        <v>-183.10733141409725</v>
      </c>
      <c r="AZ231" s="31">
        <f t="shared" si="64"/>
        <v>-141.16944770478645</v>
      </c>
      <c r="BA231" s="31">
        <f t="shared" si="65"/>
        <v>-179.36361788374847</v>
      </c>
      <c r="BB231" s="31">
        <f t="shared" si="66"/>
        <v>-197.44856958383764</v>
      </c>
      <c r="BC231" s="31">
        <f t="shared" si="67"/>
        <v>-195.9942691275707</v>
      </c>
      <c r="BD231" s="31">
        <f t="shared" si="68"/>
        <v>-175.87090294075693</v>
      </c>
      <c r="BE231" s="31">
        <f t="shared" si="69"/>
        <v>-175.84547481208958</v>
      </c>
      <c r="BF231" s="31">
        <f t="shared" si="70"/>
        <v>-155.94085942906153</v>
      </c>
      <c r="BG231" s="31">
        <f t="shared" si="71"/>
        <v>-213.99112909501207</v>
      </c>
      <c r="BH231" s="31">
        <f t="shared" si="72"/>
        <v>-193.91344479478138</v>
      </c>
      <c r="BI231" s="31">
        <f t="shared" si="73"/>
        <v>-210.73563980298132</v>
      </c>
      <c r="BJ231" s="31">
        <f t="shared" si="74"/>
        <v>-169.31264709036216</v>
      </c>
      <c r="BK231" s="31">
        <f t="shared" si="75"/>
        <v>-257.86155413158679</v>
      </c>
      <c r="BL231" s="31">
        <f t="shared" si="76"/>
        <v>-325.2972855748726</v>
      </c>
      <c r="BM231" s="31">
        <f t="shared" si="77"/>
        <v>-142.37890229425801</v>
      </c>
      <c r="BN231" s="31">
        <f t="shared" si="78"/>
        <v>-122.89131667512275</v>
      </c>
      <c r="BO231" s="31">
        <f t="shared" si="79"/>
        <v>-69.766265568778195</v>
      </c>
      <c r="BP231" s="31">
        <f t="shared" si="80"/>
        <v>-87.075550230401902</v>
      </c>
      <c r="BQ231" s="31">
        <f t="shared" si="80"/>
        <v>-86.899243802780418</v>
      </c>
    </row>
    <row r="232" spans="1:69" x14ac:dyDescent="0.15">
      <c r="A232" s="5" t="s">
        <v>86</v>
      </c>
      <c r="B232" s="11" t="s">
        <v>191</v>
      </c>
      <c r="C232" s="16" t="s">
        <v>37</v>
      </c>
      <c r="D232" t="s">
        <v>30</v>
      </c>
      <c r="E232" s="5" t="s">
        <v>147</v>
      </c>
      <c r="F232" s="5" t="s">
        <v>152</v>
      </c>
      <c r="G232" s="22">
        <v>-20</v>
      </c>
      <c r="H232" s="22">
        <v>-40</v>
      </c>
      <c r="I232" s="22">
        <v>-60</v>
      </c>
      <c r="J232" s="22">
        <v>-70</v>
      </c>
      <c r="K232" s="22">
        <v>-60</v>
      </c>
      <c r="L232" s="22">
        <v>-100</v>
      </c>
      <c r="M232" s="22">
        <v>-90</v>
      </c>
      <c r="N232" s="22">
        <v>-80</v>
      </c>
      <c r="O232" s="22">
        <v>-50</v>
      </c>
      <c r="P232" s="22">
        <v>-100</v>
      </c>
      <c r="Q232" s="22">
        <v>-80</v>
      </c>
      <c r="R232" s="22">
        <v>-70</v>
      </c>
      <c r="S232" s="22">
        <v>-40</v>
      </c>
      <c r="T232" s="22">
        <v>-50</v>
      </c>
      <c r="U232" s="22">
        <v>-60</v>
      </c>
      <c r="V232" s="22">
        <v>-30</v>
      </c>
      <c r="W232" s="22">
        <v>-50</v>
      </c>
      <c r="X232" s="22">
        <v>-30</v>
      </c>
      <c r="Y232" s="22">
        <v>-20</v>
      </c>
      <c r="Z232" s="22">
        <v>-40</v>
      </c>
      <c r="AA232" s="22">
        <v>-50</v>
      </c>
      <c r="AB232">
        <f>'Population data'!$H$5</f>
        <v>484778</v>
      </c>
      <c r="AC232">
        <f>'Population data'!$H$9</f>
        <v>488098</v>
      </c>
      <c r="AD232">
        <f>'Population data'!$H$13</f>
        <v>491515</v>
      </c>
      <c r="AE232">
        <f>'Population data'!$H$17</f>
        <v>495858</v>
      </c>
      <c r="AF232">
        <f>'Population data'!$H$21</f>
        <v>501774</v>
      </c>
      <c r="AG232">
        <f>'Population data'!$H$25</f>
        <v>506461</v>
      </c>
      <c r="AH232">
        <f>'Population data'!$H$29</f>
        <v>510219</v>
      </c>
      <c r="AI232">
        <f>'Population data'!$H$33</f>
        <v>511739</v>
      </c>
      <c r="AJ232">
        <f>'Population data'!$H$37</f>
        <v>511813</v>
      </c>
      <c r="AK232">
        <f>'Population data'!$H$41</f>
        <v>513015</v>
      </c>
      <c r="AL232">
        <f>'Population data'!$H$45</f>
        <v>514040</v>
      </c>
      <c r="AM232">
        <f>'Population data'!$H$49</f>
        <v>515694</v>
      </c>
      <c r="AN232">
        <f>'Population data'!$H$53</f>
        <v>521981</v>
      </c>
      <c r="AO232">
        <f>'Population data'!$H$57</f>
        <v>531561</v>
      </c>
      <c r="AP232">
        <f>'Population data'!$H$61</f>
        <v>542927</v>
      </c>
      <c r="AQ232">
        <f>'Population data'!$H$65</f>
        <v>553340</v>
      </c>
      <c r="AR232">
        <f>'Population data'!$H$69</f>
        <v>561881</v>
      </c>
      <c r="AS232">
        <f>'Population data'!$H$73</f>
        <v>569609</v>
      </c>
      <c r="AT232">
        <f>'Population data'!$H$77</f>
        <v>573343</v>
      </c>
      <c r="AU232">
        <f>'Population data'!$H$81</f>
        <v>574214</v>
      </c>
      <c r="AV232">
        <f>'Population data'!$H$85</f>
        <v>575379</v>
      </c>
      <c r="AW232" s="31">
        <f t="shared" si="61"/>
        <v>-41.255997590649741</v>
      </c>
      <c r="AX232" s="31">
        <f t="shared" si="62"/>
        <v>-81.950755790845292</v>
      </c>
      <c r="AY232" s="31">
        <f t="shared" si="63"/>
        <v>-122.07155427606482</v>
      </c>
      <c r="AZ232" s="31">
        <f t="shared" si="64"/>
        <v>-141.16944770478645</v>
      </c>
      <c r="BA232" s="31">
        <f t="shared" si="65"/>
        <v>-119.57574525583232</v>
      </c>
      <c r="BB232" s="31">
        <f t="shared" si="66"/>
        <v>-197.44856958383764</v>
      </c>
      <c r="BC232" s="31">
        <f t="shared" si="67"/>
        <v>-176.39484221481365</v>
      </c>
      <c r="BD232" s="31">
        <f t="shared" si="68"/>
        <v>-156.32969150289503</v>
      </c>
      <c r="BE232" s="31">
        <f t="shared" si="69"/>
        <v>-97.691930451160871</v>
      </c>
      <c r="BF232" s="31">
        <f t="shared" si="70"/>
        <v>-194.92607428632692</v>
      </c>
      <c r="BG232" s="31">
        <f t="shared" si="71"/>
        <v>-155.62991206909967</v>
      </c>
      <c r="BH232" s="31">
        <f t="shared" si="72"/>
        <v>-135.73941135634698</v>
      </c>
      <c r="BI232" s="31">
        <f t="shared" si="73"/>
        <v>-76.63114174653866</v>
      </c>
      <c r="BJ232" s="31">
        <f t="shared" si="74"/>
        <v>-94.062581716867868</v>
      </c>
      <c r="BK232" s="31">
        <f t="shared" si="75"/>
        <v>-110.5120946278229</v>
      </c>
      <c r="BL232" s="31">
        <f t="shared" si="76"/>
        <v>-54.216214262478765</v>
      </c>
      <c r="BM232" s="31">
        <f t="shared" si="77"/>
        <v>-88.986813933911264</v>
      </c>
      <c r="BN232" s="31">
        <f t="shared" si="78"/>
        <v>-52.667707146481185</v>
      </c>
      <c r="BO232" s="31">
        <f t="shared" si="79"/>
        <v>-34.883132784389097</v>
      </c>
      <c r="BP232" s="31">
        <f t="shared" si="80"/>
        <v>-69.660440184321516</v>
      </c>
      <c r="BQ232" s="31">
        <f t="shared" si="80"/>
        <v>-86.899243802780418</v>
      </c>
    </row>
    <row r="233" spans="1:69" x14ac:dyDescent="0.15">
      <c r="A233" s="5" t="s">
        <v>86</v>
      </c>
      <c r="B233" s="11" t="s">
        <v>191</v>
      </c>
      <c r="C233" s="16" t="s">
        <v>37</v>
      </c>
      <c r="D233" t="s">
        <v>31</v>
      </c>
      <c r="E233" s="5" t="s">
        <v>147</v>
      </c>
      <c r="F233" s="5" t="s">
        <v>31</v>
      </c>
      <c r="G233" s="22">
        <v>-20</v>
      </c>
      <c r="H233" s="22">
        <v>-10</v>
      </c>
      <c r="I233" s="22">
        <v>-30</v>
      </c>
      <c r="J233" s="22">
        <v>-50</v>
      </c>
      <c r="K233" s="22">
        <v>-70</v>
      </c>
      <c r="L233" s="22">
        <v>-120</v>
      </c>
      <c r="M233" s="22">
        <v>-210</v>
      </c>
      <c r="N233" s="22">
        <v>-230</v>
      </c>
      <c r="O233" s="22">
        <v>-270</v>
      </c>
      <c r="P233" s="22">
        <v>-330</v>
      </c>
      <c r="Q233" s="22">
        <v>-380</v>
      </c>
      <c r="R233" s="22">
        <v>-410</v>
      </c>
      <c r="S233" s="22">
        <v>-370</v>
      </c>
      <c r="T233" s="22">
        <v>-260</v>
      </c>
      <c r="U233" s="22">
        <v>-310</v>
      </c>
      <c r="V233" s="22">
        <v>-290</v>
      </c>
      <c r="W233" s="22">
        <v>-110</v>
      </c>
      <c r="X233" s="22">
        <v>-40</v>
      </c>
      <c r="Y233" s="22">
        <v>-30</v>
      </c>
      <c r="Z233" s="22">
        <v>-100</v>
      </c>
      <c r="AA233" s="22">
        <v>-220</v>
      </c>
      <c r="AB233">
        <f>'Population data'!$H$5</f>
        <v>484778</v>
      </c>
      <c r="AC233">
        <f>'Population data'!$H$9</f>
        <v>488098</v>
      </c>
      <c r="AD233">
        <f>'Population data'!$H$13</f>
        <v>491515</v>
      </c>
      <c r="AE233">
        <f>'Population data'!$H$17</f>
        <v>495858</v>
      </c>
      <c r="AF233">
        <f>'Population data'!$H$21</f>
        <v>501774</v>
      </c>
      <c r="AG233">
        <f>'Population data'!$H$25</f>
        <v>506461</v>
      </c>
      <c r="AH233">
        <f>'Population data'!$H$29</f>
        <v>510219</v>
      </c>
      <c r="AI233">
        <f>'Population data'!$H$33</f>
        <v>511739</v>
      </c>
      <c r="AJ233">
        <f>'Population data'!$H$37</f>
        <v>511813</v>
      </c>
      <c r="AK233">
        <f>'Population data'!$H$41</f>
        <v>513015</v>
      </c>
      <c r="AL233">
        <f>'Population data'!$H$45</f>
        <v>514040</v>
      </c>
      <c r="AM233">
        <f>'Population data'!$H$49</f>
        <v>515694</v>
      </c>
      <c r="AN233">
        <f>'Population data'!$H$53</f>
        <v>521981</v>
      </c>
      <c r="AO233">
        <f>'Population data'!$H$57</f>
        <v>531561</v>
      </c>
      <c r="AP233">
        <f>'Population data'!$H$61</f>
        <v>542927</v>
      </c>
      <c r="AQ233">
        <f>'Population data'!$H$65</f>
        <v>553340</v>
      </c>
      <c r="AR233">
        <f>'Population data'!$H$69</f>
        <v>561881</v>
      </c>
      <c r="AS233">
        <f>'Population data'!$H$73</f>
        <v>569609</v>
      </c>
      <c r="AT233">
        <f>'Population data'!$H$77</f>
        <v>573343</v>
      </c>
      <c r="AU233">
        <f>'Population data'!$H$81</f>
        <v>574214</v>
      </c>
      <c r="AV233">
        <f>'Population data'!$H$85</f>
        <v>575379</v>
      </c>
      <c r="AW233" s="31">
        <f t="shared" si="61"/>
        <v>-41.255997590649741</v>
      </c>
      <c r="AX233" s="31">
        <f t="shared" si="62"/>
        <v>-20.487688947711323</v>
      </c>
      <c r="AY233" s="31">
        <f t="shared" si="63"/>
        <v>-61.035777138032408</v>
      </c>
      <c r="AZ233" s="31">
        <f t="shared" si="64"/>
        <v>-100.83531978913318</v>
      </c>
      <c r="BA233" s="31">
        <f t="shared" si="65"/>
        <v>-139.50503613180436</v>
      </c>
      <c r="BB233" s="31">
        <f t="shared" si="66"/>
        <v>-236.93828350060517</v>
      </c>
      <c r="BC233" s="31">
        <f t="shared" si="67"/>
        <v>-411.58796516789852</v>
      </c>
      <c r="BD233" s="31">
        <f t="shared" si="68"/>
        <v>-449.44786307082319</v>
      </c>
      <c r="BE233" s="31">
        <f t="shared" si="69"/>
        <v>-527.5364244362687</v>
      </c>
      <c r="BF233" s="31">
        <f t="shared" si="70"/>
        <v>-643.25604514487873</v>
      </c>
      <c r="BG233" s="31">
        <f t="shared" si="71"/>
        <v>-739.24208232822355</v>
      </c>
      <c r="BH233" s="31">
        <f t="shared" si="72"/>
        <v>-795.04512365860376</v>
      </c>
      <c r="BI233" s="31">
        <f t="shared" si="73"/>
        <v>-708.83806115548259</v>
      </c>
      <c r="BJ233" s="31">
        <f t="shared" si="74"/>
        <v>-489.12542492771291</v>
      </c>
      <c r="BK233" s="31">
        <f t="shared" si="75"/>
        <v>-570.97915557708495</v>
      </c>
      <c r="BL233" s="31">
        <f t="shared" si="76"/>
        <v>-524.09007120396143</v>
      </c>
      <c r="BM233" s="31">
        <f t="shared" si="77"/>
        <v>-195.77099065460479</v>
      </c>
      <c r="BN233" s="31">
        <f t="shared" si="78"/>
        <v>-70.223609528641575</v>
      </c>
      <c r="BO233" s="31">
        <f t="shared" si="79"/>
        <v>-52.32469917658365</v>
      </c>
      <c r="BP233" s="31">
        <f t="shared" si="80"/>
        <v>-174.1511004608038</v>
      </c>
      <c r="BQ233" s="31">
        <f t="shared" si="80"/>
        <v>-382.3566727322339</v>
      </c>
    </row>
    <row r="234" spans="1:69" x14ac:dyDescent="0.15">
      <c r="A234" s="5" t="s">
        <v>86</v>
      </c>
      <c r="B234" s="11" t="s">
        <v>191</v>
      </c>
      <c r="C234" s="16" t="s">
        <v>37</v>
      </c>
      <c r="D234" t="s">
        <v>32</v>
      </c>
      <c r="E234" s="5" t="s">
        <v>147</v>
      </c>
      <c r="F234" s="5" t="s">
        <v>156</v>
      </c>
      <c r="G234" s="22">
        <v>-140</v>
      </c>
      <c r="H234" s="22">
        <v>-150</v>
      </c>
      <c r="I234" s="22">
        <v>-100</v>
      </c>
      <c r="J234" s="22">
        <v>-160</v>
      </c>
      <c r="K234" s="22">
        <v>-280</v>
      </c>
      <c r="L234" s="22">
        <v>-140</v>
      </c>
      <c r="M234" s="22">
        <v>-140</v>
      </c>
      <c r="N234" s="22">
        <v>-90</v>
      </c>
      <c r="O234" s="22">
        <v>-140</v>
      </c>
      <c r="P234" s="22">
        <v>-90</v>
      </c>
      <c r="Q234" s="22">
        <v>-100</v>
      </c>
      <c r="R234" s="22">
        <v>-160</v>
      </c>
      <c r="S234" s="22">
        <v>-180</v>
      </c>
      <c r="T234" s="22">
        <v>-160</v>
      </c>
      <c r="U234" s="22">
        <v>-260</v>
      </c>
      <c r="V234" s="22">
        <v>-130</v>
      </c>
      <c r="W234" s="22">
        <v>-150</v>
      </c>
      <c r="X234" s="22">
        <v>-140</v>
      </c>
      <c r="Y234" s="22">
        <v>-150</v>
      </c>
      <c r="Z234" s="22">
        <v>-180</v>
      </c>
      <c r="AA234" s="22">
        <v>-180</v>
      </c>
      <c r="AB234">
        <f>'Population data'!$H$5</f>
        <v>484778</v>
      </c>
      <c r="AC234">
        <f>'Population data'!$H$9</f>
        <v>488098</v>
      </c>
      <c r="AD234">
        <f>'Population data'!$H$13</f>
        <v>491515</v>
      </c>
      <c r="AE234">
        <f>'Population data'!$H$17</f>
        <v>495858</v>
      </c>
      <c r="AF234">
        <f>'Population data'!$H$21</f>
        <v>501774</v>
      </c>
      <c r="AG234">
        <f>'Population data'!$H$25</f>
        <v>506461</v>
      </c>
      <c r="AH234">
        <f>'Population data'!$H$29</f>
        <v>510219</v>
      </c>
      <c r="AI234">
        <f>'Population data'!$H$33</f>
        <v>511739</v>
      </c>
      <c r="AJ234">
        <f>'Population data'!$H$37</f>
        <v>511813</v>
      </c>
      <c r="AK234">
        <f>'Population data'!$H$41</f>
        <v>513015</v>
      </c>
      <c r="AL234">
        <f>'Population data'!$H$45</f>
        <v>514040</v>
      </c>
      <c r="AM234">
        <f>'Population data'!$H$49</f>
        <v>515694</v>
      </c>
      <c r="AN234">
        <f>'Population data'!$H$53</f>
        <v>521981</v>
      </c>
      <c r="AO234">
        <f>'Population data'!$H$57</f>
        <v>531561</v>
      </c>
      <c r="AP234">
        <f>'Population data'!$H$61</f>
        <v>542927</v>
      </c>
      <c r="AQ234">
        <f>'Population data'!$H$65</f>
        <v>553340</v>
      </c>
      <c r="AR234">
        <f>'Population data'!$H$69</f>
        <v>561881</v>
      </c>
      <c r="AS234">
        <f>'Population data'!$H$73</f>
        <v>569609</v>
      </c>
      <c r="AT234">
        <f>'Population data'!$H$77</f>
        <v>573343</v>
      </c>
      <c r="AU234">
        <f>'Population data'!$H$81</f>
        <v>574214</v>
      </c>
      <c r="AV234">
        <f>'Population data'!$H$85</f>
        <v>575379</v>
      </c>
      <c r="AW234" s="31">
        <f t="shared" si="61"/>
        <v>-288.79198313454822</v>
      </c>
      <c r="AX234" s="31">
        <f t="shared" si="62"/>
        <v>-307.31533421566979</v>
      </c>
      <c r="AY234" s="31">
        <f t="shared" si="63"/>
        <v>-203.45259046010804</v>
      </c>
      <c r="AZ234" s="31">
        <f t="shared" si="64"/>
        <v>-322.67302332522615</v>
      </c>
      <c r="BA234" s="31">
        <f t="shared" si="65"/>
        <v>-558.02014452721744</v>
      </c>
      <c r="BB234" s="31">
        <f t="shared" si="66"/>
        <v>-276.42799741737269</v>
      </c>
      <c r="BC234" s="31">
        <f t="shared" si="67"/>
        <v>-274.39197677859897</v>
      </c>
      <c r="BD234" s="31">
        <f t="shared" si="68"/>
        <v>-175.87090294075693</v>
      </c>
      <c r="BE234" s="31">
        <f t="shared" si="69"/>
        <v>-273.53740526325043</v>
      </c>
      <c r="BF234" s="31">
        <f t="shared" si="70"/>
        <v>-175.43346685769421</v>
      </c>
      <c r="BG234" s="31">
        <f t="shared" si="71"/>
        <v>-194.53739008637461</v>
      </c>
      <c r="BH234" s="31">
        <f t="shared" si="72"/>
        <v>-310.26151167165023</v>
      </c>
      <c r="BI234" s="31">
        <f t="shared" si="73"/>
        <v>-344.84013785942398</v>
      </c>
      <c r="BJ234" s="31">
        <f t="shared" si="74"/>
        <v>-301.00026149397718</v>
      </c>
      <c r="BK234" s="31">
        <f t="shared" si="75"/>
        <v>-478.88574338723254</v>
      </c>
      <c r="BL234" s="31">
        <f t="shared" si="76"/>
        <v>-234.93692847074129</v>
      </c>
      <c r="BM234" s="31">
        <f t="shared" si="77"/>
        <v>-266.96044180173379</v>
      </c>
      <c r="BN234" s="31">
        <f t="shared" si="78"/>
        <v>-245.7826333502455</v>
      </c>
      <c r="BO234" s="31">
        <f t="shared" si="79"/>
        <v>-261.62349588291829</v>
      </c>
      <c r="BP234" s="31">
        <f t="shared" si="80"/>
        <v>-313.47198082944686</v>
      </c>
      <c r="BQ234" s="31">
        <f t="shared" si="80"/>
        <v>-312.83727769000956</v>
      </c>
    </row>
    <row r="235" spans="1:69" x14ac:dyDescent="0.15">
      <c r="A235" s="5" t="s">
        <v>86</v>
      </c>
      <c r="B235" s="11" t="s">
        <v>191</v>
      </c>
      <c r="C235" s="16" t="s">
        <v>37</v>
      </c>
      <c r="D235" t="s">
        <v>33</v>
      </c>
      <c r="E235" s="5" t="s">
        <v>147</v>
      </c>
      <c r="F235" s="5" t="s">
        <v>154</v>
      </c>
      <c r="G235" s="22">
        <v>-70</v>
      </c>
      <c r="H235" s="22">
        <v>-60</v>
      </c>
      <c r="I235" s="22">
        <v>-80</v>
      </c>
      <c r="J235" s="22">
        <v>-80</v>
      </c>
      <c r="K235" s="22">
        <v>-110</v>
      </c>
      <c r="L235" s="22">
        <v>-100</v>
      </c>
      <c r="M235" s="22">
        <v>-100</v>
      </c>
      <c r="N235" s="22">
        <v>-100</v>
      </c>
      <c r="O235" s="22">
        <v>-110</v>
      </c>
      <c r="P235" s="22">
        <v>-140</v>
      </c>
      <c r="Q235" s="22">
        <v>-120</v>
      </c>
      <c r="R235" s="22">
        <v>-140</v>
      </c>
      <c r="S235" s="22">
        <v>-140</v>
      </c>
      <c r="T235" s="22">
        <v>-150</v>
      </c>
      <c r="U235" s="22">
        <v>-270</v>
      </c>
      <c r="V235" s="22">
        <v>-420</v>
      </c>
      <c r="W235" s="22">
        <v>-520</v>
      </c>
      <c r="X235" s="22">
        <v>-430</v>
      </c>
      <c r="Y235" s="22">
        <v>-790</v>
      </c>
      <c r="Z235" s="22">
        <v>-610</v>
      </c>
      <c r="AA235" s="22">
        <v>-660</v>
      </c>
      <c r="AB235">
        <f>'Population data'!$H$5</f>
        <v>484778</v>
      </c>
      <c r="AC235">
        <f>'Population data'!$H$9</f>
        <v>488098</v>
      </c>
      <c r="AD235">
        <f>'Population data'!$H$13</f>
        <v>491515</v>
      </c>
      <c r="AE235">
        <f>'Population data'!$H$17</f>
        <v>495858</v>
      </c>
      <c r="AF235">
        <f>'Population data'!$H$21</f>
        <v>501774</v>
      </c>
      <c r="AG235">
        <f>'Population data'!$H$25</f>
        <v>506461</v>
      </c>
      <c r="AH235">
        <f>'Population data'!$H$29</f>
        <v>510219</v>
      </c>
      <c r="AI235">
        <f>'Population data'!$H$33</f>
        <v>511739</v>
      </c>
      <c r="AJ235">
        <f>'Population data'!$H$37</f>
        <v>511813</v>
      </c>
      <c r="AK235">
        <f>'Population data'!$H$41</f>
        <v>513015</v>
      </c>
      <c r="AL235">
        <f>'Population data'!$H$45</f>
        <v>514040</v>
      </c>
      <c r="AM235">
        <f>'Population data'!$H$49</f>
        <v>515694</v>
      </c>
      <c r="AN235">
        <f>'Population data'!$H$53</f>
        <v>521981</v>
      </c>
      <c r="AO235">
        <f>'Population data'!$H$57</f>
        <v>531561</v>
      </c>
      <c r="AP235">
        <f>'Population data'!$H$61</f>
        <v>542927</v>
      </c>
      <c r="AQ235">
        <f>'Population data'!$H$65</f>
        <v>553340</v>
      </c>
      <c r="AR235">
        <f>'Population data'!$H$69</f>
        <v>561881</v>
      </c>
      <c r="AS235">
        <f>'Population data'!$H$73</f>
        <v>569609</v>
      </c>
      <c r="AT235">
        <f>'Population data'!$H$77</f>
        <v>573343</v>
      </c>
      <c r="AU235">
        <f>'Population data'!$H$81</f>
        <v>574214</v>
      </c>
      <c r="AV235">
        <f>'Population data'!$H$85</f>
        <v>575379</v>
      </c>
      <c r="AW235" s="31">
        <f t="shared" si="61"/>
        <v>-144.39599156727411</v>
      </c>
      <c r="AX235" s="31">
        <f t="shared" si="62"/>
        <v>-122.92613368626793</v>
      </c>
      <c r="AY235" s="31">
        <f t="shared" si="63"/>
        <v>-162.76207236808642</v>
      </c>
      <c r="AZ235" s="31">
        <f t="shared" si="64"/>
        <v>-161.33651166261308</v>
      </c>
      <c r="BA235" s="31">
        <f t="shared" si="65"/>
        <v>-219.22219963569256</v>
      </c>
      <c r="BB235" s="31">
        <f t="shared" si="66"/>
        <v>-197.44856958383764</v>
      </c>
      <c r="BC235" s="31">
        <f t="shared" si="67"/>
        <v>-195.9942691275707</v>
      </c>
      <c r="BD235" s="31">
        <f t="shared" si="68"/>
        <v>-195.41211437861878</v>
      </c>
      <c r="BE235" s="31">
        <f t="shared" si="69"/>
        <v>-214.92224699255391</v>
      </c>
      <c r="BF235" s="31">
        <f t="shared" si="70"/>
        <v>-272.89650400085765</v>
      </c>
      <c r="BG235" s="31">
        <f t="shared" si="71"/>
        <v>-233.4448681036495</v>
      </c>
      <c r="BH235" s="31">
        <f t="shared" si="72"/>
        <v>-271.47882271269395</v>
      </c>
      <c r="BI235" s="31">
        <f t="shared" si="73"/>
        <v>-268.20899611288536</v>
      </c>
      <c r="BJ235" s="31">
        <f t="shared" si="74"/>
        <v>-282.18774515060358</v>
      </c>
      <c r="BK235" s="31">
        <f t="shared" si="75"/>
        <v>-497.30442582520305</v>
      </c>
      <c r="BL235" s="31">
        <f t="shared" si="76"/>
        <v>-759.02699967470267</v>
      </c>
      <c r="BM235" s="31">
        <f t="shared" si="77"/>
        <v>-925.46286491267722</v>
      </c>
      <c r="BN235" s="31">
        <f t="shared" si="78"/>
        <v>-754.9038024328969</v>
      </c>
      <c r="BO235" s="31">
        <f t="shared" si="79"/>
        <v>-1377.8837449833693</v>
      </c>
      <c r="BP235" s="31">
        <f t="shared" si="80"/>
        <v>-1062.3217128109031</v>
      </c>
      <c r="BQ235" s="31">
        <f t="shared" si="80"/>
        <v>-1147.0700181967015</v>
      </c>
    </row>
    <row r="236" spans="1:69" x14ac:dyDescent="0.15">
      <c r="A236" s="5" t="s">
        <v>86</v>
      </c>
      <c r="B236" s="11" t="s">
        <v>191</v>
      </c>
      <c r="C236" s="4" t="s">
        <v>34</v>
      </c>
      <c r="D236" s="4" t="s">
        <v>150</v>
      </c>
      <c r="E236" s="4" t="s">
        <v>150</v>
      </c>
      <c r="F236" s="5" t="s">
        <v>150</v>
      </c>
      <c r="G236" s="22">
        <v>-460</v>
      </c>
      <c r="H236" s="22">
        <v>-540</v>
      </c>
      <c r="I236" s="22">
        <v>-560</v>
      </c>
      <c r="J236" s="22">
        <v>-670</v>
      </c>
      <c r="K236" s="22">
        <v>-850</v>
      </c>
      <c r="L236" s="22">
        <v>-900</v>
      </c>
      <c r="M236" s="22">
        <v>-1030</v>
      </c>
      <c r="N236" s="22">
        <v>-1000</v>
      </c>
      <c r="O236" s="22">
        <v>-1070</v>
      </c>
      <c r="P236" s="22">
        <v>-1140</v>
      </c>
      <c r="Q236" s="22">
        <v>-1220</v>
      </c>
      <c r="R236" s="22">
        <v>-1160</v>
      </c>
      <c r="S236" s="22">
        <v>-1100</v>
      </c>
      <c r="T236" s="22">
        <v>-1020</v>
      </c>
      <c r="U236" s="22">
        <v>-1440</v>
      </c>
      <c r="V236" s="22">
        <v>-1860</v>
      </c>
      <c r="W236" s="22">
        <v>-1190</v>
      </c>
      <c r="X236" s="22">
        <v>-860</v>
      </c>
      <c r="Y236" s="22">
        <v>-1110</v>
      </c>
      <c r="Z236" s="22">
        <v>-1100</v>
      </c>
      <c r="AA236" s="22">
        <v>-1300</v>
      </c>
      <c r="AB236">
        <f>'Population data'!$H$5</f>
        <v>484778</v>
      </c>
      <c r="AC236">
        <f>'Population data'!$H$9</f>
        <v>488098</v>
      </c>
      <c r="AD236">
        <f>'Population data'!$H$13</f>
        <v>491515</v>
      </c>
      <c r="AE236">
        <f>'Population data'!$H$17</f>
        <v>495858</v>
      </c>
      <c r="AF236">
        <f>'Population data'!$H$21</f>
        <v>501774</v>
      </c>
      <c r="AG236">
        <f>'Population data'!$H$25</f>
        <v>506461</v>
      </c>
      <c r="AH236">
        <f>'Population data'!$H$29</f>
        <v>510219</v>
      </c>
      <c r="AI236">
        <f>'Population data'!$H$33</f>
        <v>511739</v>
      </c>
      <c r="AJ236">
        <f>'Population data'!$H$37</f>
        <v>511813</v>
      </c>
      <c r="AK236">
        <f>'Population data'!$H$41</f>
        <v>513015</v>
      </c>
      <c r="AL236">
        <f>'Population data'!$H$45</f>
        <v>514040</v>
      </c>
      <c r="AM236">
        <f>'Population data'!$H$49</f>
        <v>515694</v>
      </c>
      <c r="AN236">
        <f>'Population data'!$H$53</f>
        <v>521981</v>
      </c>
      <c r="AO236">
        <f>'Population data'!$H$57</f>
        <v>531561</v>
      </c>
      <c r="AP236">
        <f>'Population data'!$H$61</f>
        <v>542927</v>
      </c>
      <c r="AQ236">
        <f>'Population data'!$H$65</f>
        <v>553340</v>
      </c>
      <c r="AR236">
        <f>'Population data'!$H$69</f>
        <v>561881</v>
      </c>
      <c r="AS236">
        <f>'Population data'!$H$73</f>
        <v>569609</v>
      </c>
      <c r="AT236">
        <f>'Population data'!$H$77</f>
        <v>573343</v>
      </c>
      <c r="AU236">
        <f>'Population data'!$H$81</f>
        <v>574214</v>
      </c>
      <c r="AV236">
        <f>'Population data'!$H$85</f>
        <v>575379</v>
      </c>
      <c r="AW236" s="31">
        <f t="shared" si="61"/>
        <v>-948.88794458494408</v>
      </c>
      <c r="AX236" s="31">
        <f t="shared" si="62"/>
        <v>-1106.3352031764111</v>
      </c>
      <c r="AY236" s="31">
        <f t="shared" si="63"/>
        <v>-1139.334506576605</v>
      </c>
      <c r="AZ236" s="31">
        <f t="shared" si="64"/>
        <v>-1351.1932851743845</v>
      </c>
      <c r="BA236" s="31">
        <f t="shared" si="65"/>
        <v>-1693.9897244576243</v>
      </c>
      <c r="BB236" s="31">
        <f t="shared" si="66"/>
        <v>-1777.0371262545389</v>
      </c>
      <c r="BC236" s="31">
        <f t="shared" si="67"/>
        <v>-2018.7409720139781</v>
      </c>
      <c r="BD236" s="31">
        <f t="shared" si="68"/>
        <v>-1954.121143786188</v>
      </c>
      <c r="BE236" s="31">
        <f t="shared" si="69"/>
        <v>-2090.6073116548423</v>
      </c>
      <c r="BF236" s="31">
        <f t="shared" si="70"/>
        <v>-2222.1572468641266</v>
      </c>
      <c r="BG236" s="31">
        <f t="shared" si="71"/>
        <v>-2373.3561590537702</v>
      </c>
      <c r="BH236" s="31">
        <f t="shared" si="72"/>
        <v>-2249.3959596194641</v>
      </c>
      <c r="BI236" s="31">
        <f t="shared" si="73"/>
        <v>-2107.3563980298136</v>
      </c>
      <c r="BJ236" s="31">
        <f t="shared" si="74"/>
        <v>-1918.8766670241046</v>
      </c>
      <c r="BK236" s="31">
        <f t="shared" si="75"/>
        <v>-2652.2902710677495</v>
      </c>
      <c r="BL236" s="31">
        <f t="shared" si="76"/>
        <v>-3361.4052842736837</v>
      </c>
      <c r="BM236" s="31">
        <f t="shared" si="77"/>
        <v>-2117.8861716270881</v>
      </c>
      <c r="BN236" s="31">
        <f t="shared" si="78"/>
        <v>-1509.8076048657938</v>
      </c>
      <c r="BO236" s="31">
        <f t="shared" si="79"/>
        <v>-1936.013869533595</v>
      </c>
      <c r="BP236" s="31">
        <f t="shared" si="80"/>
        <v>-1915.6621050688418</v>
      </c>
      <c r="BQ236" s="31">
        <f t="shared" si="80"/>
        <v>-2259.3803388722908</v>
      </c>
    </row>
    <row r="237" spans="1:69" x14ac:dyDescent="0.15">
      <c r="A237" s="5" t="s">
        <v>86</v>
      </c>
      <c r="B237" s="11" t="s">
        <v>191</v>
      </c>
      <c r="C237" s="5" t="s">
        <v>55</v>
      </c>
      <c r="D237" s="5" t="s">
        <v>55</v>
      </c>
      <c r="E237" s="5" t="s">
        <v>148</v>
      </c>
      <c r="F237" s="5" t="s">
        <v>148</v>
      </c>
      <c r="G237" s="22">
        <v>-140</v>
      </c>
      <c r="H237" s="22">
        <v>-130</v>
      </c>
      <c r="I237" s="22">
        <v>-110</v>
      </c>
      <c r="J237" s="22">
        <v>-110</v>
      </c>
      <c r="K237" s="22">
        <v>-100</v>
      </c>
      <c r="L237" s="22">
        <v>-160</v>
      </c>
      <c r="M237" s="22">
        <v>-170</v>
      </c>
      <c r="N237" s="22">
        <v>-110</v>
      </c>
      <c r="O237" s="22">
        <v>-130</v>
      </c>
      <c r="P237" s="22">
        <v>-150</v>
      </c>
      <c r="Q237" s="22">
        <v>-180</v>
      </c>
      <c r="R237" s="22">
        <v>-160</v>
      </c>
      <c r="S237" s="22">
        <v>-140</v>
      </c>
      <c r="T237" s="22">
        <v>-140</v>
      </c>
      <c r="U237" s="22">
        <v>-120</v>
      </c>
      <c r="V237" s="22">
        <v>-110</v>
      </c>
      <c r="W237" s="22">
        <v>-90</v>
      </c>
      <c r="X237" s="22">
        <v>-100</v>
      </c>
      <c r="Y237" s="22">
        <v>-160</v>
      </c>
      <c r="Z237" s="22">
        <v>-80</v>
      </c>
      <c r="AA237" s="22">
        <v>-110</v>
      </c>
      <c r="AB237">
        <f>'Population data'!$H$5</f>
        <v>484778</v>
      </c>
      <c r="AC237">
        <f>'Population data'!$H$9</f>
        <v>488098</v>
      </c>
      <c r="AD237">
        <f>'Population data'!$H$13</f>
        <v>491515</v>
      </c>
      <c r="AE237">
        <f>'Population data'!$H$17</f>
        <v>495858</v>
      </c>
      <c r="AF237">
        <f>'Population data'!$H$21</f>
        <v>501774</v>
      </c>
      <c r="AG237">
        <f>'Population data'!$H$25</f>
        <v>506461</v>
      </c>
      <c r="AH237">
        <f>'Population data'!$H$29</f>
        <v>510219</v>
      </c>
      <c r="AI237">
        <f>'Population data'!$H$33</f>
        <v>511739</v>
      </c>
      <c r="AJ237">
        <f>'Population data'!$H$37</f>
        <v>511813</v>
      </c>
      <c r="AK237">
        <f>'Population data'!$H$41</f>
        <v>513015</v>
      </c>
      <c r="AL237">
        <f>'Population data'!$H$45</f>
        <v>514040</v>
      </c>
      <c r="AM237">
        <f>'Population data'!$H$49</f>
        <v>515694</v>
      </c>
      <c r="AN237">
        <f>'Population data'!$H$53</f>
        <v>521981</v>
      </c>
      <c r="AO237">
        <f>'Population data'!$H$57</f>
        <v>531561</v>
      </c>
      <c r="AP237">
        <f>'Population data'!$H$61</f>
        <v>542927</v>
      </c>
      <c r="AQ237">
        <f>'Population data'!$H$65</f>
        <v>553340</v>
      </c>
      <c r="AR237">
        <f>'Population data'!$H$69</f>
        <v>561881</v>
      </c>
      <c r="AS237">
        <f>'Population data'!$H$73</f>
        <v>569609</v>
      </c>
      <c r="AT237">
        <f>'Population data'!$H$77</f>
        <v>573343</v>
      </c>
      <c r="AU237">
        <f>'Population data'!$H$81</f>
        <v>574214</v>
      </c>
      <c r="AV237">
        <f>'Population data'!$H$85</f>
        <v>575379</v>
      </c>
      <c r="AW237" s="31">
        <f t="shared" si="61"/>
        <v>-288.79198313454822</v>
      </c>
      <c r="AX237" s="31">
        <f t="shared" si="62"/>
        <v>-266.33995632024715</v>
      </c>
      <c r="AY237" s="31">
        <f t="shared" si="63"/>
        <v>-223.79784950611884</v>
      </c>
      <c r="AZ237" s="31">
        <f t="shared" si="64"/>
        <v>-221.83770353609299</v>
      </c>
      <c r="BA237" s="31">
        <f t="shared" si="65"/>
        <v>-199.29290875972049</v>
      </c>
      <c r="BB237" s="31">
        <f t="shared" si="66"/>
        <v>-315.91771133414022</v>
      </c>
      <c r="BC237" s="31">
        <f t="shared" si="67"/>
        <v>-333.19025751687019</v>
      </c>
      <c r="BD237" s="31">
        <f t="shared" si="68"/>
        <v>-214.95332581648066</v>
      </c>
      <c r="BE237" s="31">
        <f t="shared" si="69"/>
        <v>-253.9990191730183</v>
      </c>
      <c r="BF237" s="31">
        <f t="shared" si="70"/>
        <v>-292.38911142949036</v>
      </c>
      <c r="BG237" s="31">
        <f t="shared" si="71"/>
        <v>-350.16730215547426</v>
      </c>
      <c r="BH237" s="31">
        <f t="shared" si="72"/>
        <v>-310.26151167165023</v>
      </c>
      <c r="BI237" s="31">
        <f t="shared" si="73"/>
        <v>-268.20899611288536</v>
      </c>
      <c r="BJ237" s="31">
        <f t="shared" si="74"/>
        <v>-263.37522880723003</v>
      </c>
      <c r="BK237" s="31">
        <f t="shared" si="75"/>
        <v>-221.02418925564581</v>
      </c>
      <c r="BL237" s="31">
        <f t="shared" si="76"/>
        <v>-198.79278562908883</v>
      </c>
      <c r="BM237" s="31">
        <f t="shared" si="77"/>
        <v>-160.17626508104027</v>
      </c>
      <c r="BN237" s="31">
        <f t="shared" si="78"/>
        <v>-175.55902382160394</v>
      </c>
      <c r="BO237" s="31">
        <f t="shared" si="79"/>
        <v>-279.06506227511278</v>
      </c>
      <c r="BP237" s="31">
        <f t="shared" si="80"/>
        <v>-139.32088036864303</v>
      </c>
      <c r="BQ237" s="31">
        <f t="shared" si="80"/>
        <v>-191.17833636611695</v>
      </c>
    </row>
    <row r="238" spans="1:69" x14ac:dyDescent="0.15">
      <c r="A238" s="5" t="s">
        <v>86</v>
      </c>
      <c r="B238" s="11" t="s">
        <v>191</v>
      </c>
      <c r="C238" s="5" t="s">
        <v>35</v>
      </c>
      <c r="D238" s="5" t="s">
        <v>35</v>
      </c>
      <c r="E238" s="5" t="s">
        <v>149</v>
      </c>
      <c r="F238" s="5" t="s">
        <v>157</v>
      </c>
      <c r="G238" s="23">
        <v>-1100</v>
      </c>
      <c r="H238" s="23">
        <v>-1110</v>
      </c>
      <c r="I238" s="23">
        <v>-1100</v>
      </c>
      <c r="J238" s="23">
        <v>-1060</v>
      </c>
      <c r="K238" s="23">
        <v>-1000</v>
      </c>
      <c r="L238" s="23">
        <v>-990</v>
      </c>
      <c r="M238" s="23">
        <v>-1000</v>
      </c>
      <c r="N238" s="23">
        <v>-910</v>
      </c>
      <c r="O238" s="23">
        <v>-930</v>
      </c>
      <c r="P238" s="23">
        <v>-890</v>
      </c>
      <c r="Q238" s="23">
        <v>-1080</v>
      </c>
      <c r="R238" s="23">
        <v>-920</v>
      </c>
      <c r="S238" s="23">
        <v>-950</v>
      </c>
      <c r="T238" s="23">
        <v>-900</v>
      </c>
      <c r="U238" s="23">
        <v>-840</v>
      </c>
      <c r="V238" s="23">
        <v>-500</v>
      </c>
      <c r="W238" s="23">
        <v>-410</v>
      </c>
      <c r="X238" s="23">
        <v>-680</v>
      </c>
      <c r="Y238" s="23">
        <v>-920</v>
      </c>
      <c r="Z238" s="23">
        <v>-860</v>
      </c>
      <c r="AA238" s="23">
        <v>-900</v>
      </c>
      <c r="AB238">
        <f>'Population data'!$H$5</f>
        <v>484778</v>
      </c>
      <c r="AC238">
        <f>'Population data'!$H$9</f>
        <v>488098</v>
      </c>
      <c r="AD238">
        <f>'Population data'!$H$13</f>
        <v>491515</v>
      </c>
      <c r="AE238">
        <f>'Population data'!$H$17</f>
        <v>495858</v>
      </c>
      <c r="AF238">
        <f>'Population data'!$H$21</f>
        <v>501774</v>
      </c>
      <c r="AG238">
        <f>'Population data'!$H$25</f>
        <v>506461</v>
      </c>
      <c r="AH238">
        <f>'Population data'!$H$29</f>
        <v>510219</v>
      </c>
      <c r="AI238">
        <f>'Population data'!$H$33</f>
        <v>511739</v>
      </c>
      <c r="AJ238">
        <f>'Population data'!$H$37</f>
        <v>511813</v>
      </c>
      <c r="AK238">
        <f>'Population data'!$H$41</f>
        <v>513015</v>
      </c>
      <c r="AL238">
        <f>'Population data'!$H$45</f>
        <v>514040</v>
      </c>
      <c r="AM238">
        <f>'Population data'!$H$49</f>
        <v>515694</v>
      </c>
      <c r="AN238">
        <f>'Population data'!$H$53</f>
        <v>521981</v>
      </c>
      <c r="AO238">
        <f>'Population data'!$H$57</f>
        <v>531561</v>
      </c>
      <c r="AP238">
        <f>'Population data'!$H$61</f>
        <v>542927</v>
      </c>
      <c r="AQ238">
        <f>'Population data'!$H$65</f>
        <v>553340</v>
      </c>
      <c r="AR238">
        <f>'Population data'!$H$69</f>
        <v>561881</v>
      </c>
      <c r="AS238">
        <f>'Population data'!$H$73</f>
        <v>569609</v>
      </c>
      <c r="AT238">
        <f>'Population data'!$H$77</f>
        <v>573343</v>
      </c>
      <c r="AU238">
        <f>'Population data'!$H$81</f>
        <v>574214</v>
      </c>
      <c r="AV238">
        <f>'Population data'!$H$85</f>
        <v>575379</v>
      </c>
      <c r="AW238" s="31">
        <f t="shared" si="61"/>
        <v>-2269.079867485736</v>
      </c>
      <c r="AX238" s="31">
        <f t="shared" si="62"/>
        <v>-2274.1334731959564</v>
      </c>
      <c r="AY238" s="31">
        <f t="shared" si="63"/>
        <v>-2237.9784950611884</v>
      </c>
      <c r="AZ238" s="31">
        <f t="shared" si="64"/>
        <v>-2137.7087795296234</v>
      </c>
      <c r="BA238" s="31">
        <f t="shared" si="65"/>
        <v>-1992.9290875972051</v>
      </c>
      <c r="BB238" s="31">
        <f t="shared" si="66"/>
        <v>-1954.7408388799927</v>
      </c>
      <c r="BC238" s="31">
        <f t="shared" si="67"/>
        <v>-1959.9426912757069</v>
      </c>
      <c r="BD238" s="31">
        <f t="shared" si="68"/>
        <v>-1778.2502408454309</v>
      </c>
      <c r="BE238" s="31">
        <f t="shared" si="69"/>
        <v>-1817.0699063915922</v>
      </c>
      <c r="BF238" s="31">
        <f t="shared" si="70"/>
        <v>-1734.8420611483093</v>
      </c>
      <c r="BG238" s="31">
        <f t="shared" si="71"/>
        <v>-2101.0038129328459</v>
      </c>
      <c r="BH238" s="31">
        <f t="shared" si="72"/>
        <v>-1784.003692111989</v>
      </c>
      <c r="BI238" s="31">
        <f t="shared" si="73"/>
        <v>-1819.9896164802933</v>
      </c>
      <c r="BJ238" s="31">
        <f t="shared" si="74"/>
        <v>-1693.1264709036216</v>
      </c>
      <c r="BK238" s="31">
        <f t="shared" si="75"/>
        <v>-1547.1693247895205</v>
      </c>
      <c r="BL238" s="31">
        <f t="shared" si="76"/>
        <v>-903.60357104131276</v>
      </c>
      <c r="BM238" s="31">
        <f t="shared" si="77"/>
        <v>-729.69187425807252</v>
      </c>
      <c r="BN238" s="31">
        <f t="shared" si="78"/>
        <v>-1193.8013619869068</v>
      </c>
      <c r="BO238" s="31">
        <f t="shared" si="79"/>
        <v>-1604.6241080818986</v>
      </c>
      <c r="BP238" s="31">
        <f t="shared" si="80"/>
        <v>-1497.6994639629127</v>
      </c>
      <c r="BQ238" s="31">
        <f t="shared" si="80"/>
        <v>-1564.1863884500476</v>
      </c>
    </row>
    <row r="239" spans="1:69" x14ac:dyDescent="0.15">
      <c r="A239" s="5" t="s">
        <v>86</v>
      </c>
      <c r="B239" s="11" t="s">
        <v>191</v>
      </c>
      <c r="C239" s="4" t="s">
        <v>54</v>
      </c>
      <c r="D239" s="4" t="s">
        <v>83</v>
      </c>
      <c r="E239" s="4" t="s">
        <v>83</v>
      </c>
      <c r="F239" s="4" t="s">
        <v>83</v>
      </c>
      <c r="G239" s="22">
        <v>-1930</v>
      </c>
      <c r="H239" s="22">
        <v>-2060</v>
      </c>
      <c r="I239" s="22">
        <v>-2010</v>
      </c>
      <c r="J239" s="22">
        <v>-2060</v>
      </c>
      <c r="K239" s="22">
        <v>-2170</v>
      </c>
      <c r="L239" s="22">
        <v>-2330</v>
      </c>
      <c r="M239" s="22">
        <v>-2480</v>
      </c>
      <c r="N239" s="22">
        <v>-2260</v>
      </c>
      <c r="O239" s="22">
        <v>-2300</v>
      </c>
      <c r="P239" s="22">
        <v>-2390</v>
      </c>
      <c r="Q239" s="22">
        <v>-2680</v>
      </c>
      <c r="R239" s="22">
        <v>-2440</v>
      </c>
      <c r="S239" s="22">
        <v>-2360</v>
      </c>
      <c r="T239" s="22">
        <v>-2300</v>
      </c>
      <c r="U239" s="22">
        <v>-2690</v>
      </c>
      <c r="V239" s="22">
        <v>-2870</v>
      </c>
      <c r="W239" s="22">
        <v>-1930</v>
      </c>
      <c r="X239" s="22">
        <v>-1910</v>
      </c>
      <c r="Y239" s="22">
        <v>-2420</v>
      </c>
      <c r="Z239" s="22">
        <v>-2230</v>
      </c>
      <c r="AA239" s="22">
        <v>-2590</v>
      </c>
      <c r="AB239">
        <f>'Population data'!$H$5</f>
        <v>484778</v>
      </c>
      <c r="AC239">
        <f>'Population data'!$H$9</f>
        <v>488098</v>
      </c>
      <c r="AD239">
        <f>'Population data'!$H$13</f>
        <v>491515</v>
      </c>
      <c r="AE239">
        <f>'Population data'!$H$17</f>
        <v>495858</v>
      </c>
      <c r="AF239">
        <f>'Population data'!$H$21</f>
        <v>501774</v>
      </c>
      <c r="AG239">
        <f>'Population data'!$H$25</f>
        <v>506461</v>
      </c>
      <c r="AH239">
        <f>'Population data'!$H$29</f>
        <v>510219</v>
      </c>
      <c r="AI239">
        <f>'Population data'!$H$33</f>
        <v>511739</v>
      </c>
      <c r="AJ239">
        <f>'Population data'!$H$37</f>
        <v>511813</v>
      </c>
      <c r="AK239">
        <f>'Population data'!$H$41</f>
        <v>513015</v>
      </c>
      <c r="AL239">
        <f>'Population data'!$H$45</f>
        <v>514040</v>
      </c>
      <c r="AM239">
        <f>'Population data'!$H$49</f>
        <v>515694</v>
      </c>
      <c r="AN239">
        <f>'Population data'!$H$53</f>
        <v>521981</v>
      </c>
      <c r="AO239">
        <f>'Population data'!$H$57</f>
        <v>531561</v>
      </c>
      <c r="AP239">
        <f>'Population data'!$H$61</f>
        <v>542927</v>
      </c>
      <c r="AQ239">
        <f>'Population data'!$H$65</f>
        <v>553340</v>
      </c>
      <c r="AR239">
        <f>'Population data'!$H$69</f>
        <v>561881</v>
      </c>
      <c r="AS239">
        <f>'Population data'!$H$73</f>
        <v>569609</v>
      </c>
      <c r="AT239">
        <f>'Population data'!$H$77</f>
        <v>573343</v>
      </c>
      <c r="AU239">
        <f>'Population data'!$H$81</f>
        <v>574214</v>
      </c>
      <c r="AV239">
        <f>'Population data'!$H$85</f>
        <v>575379</v>
      </c>
      <c r="AW239" s="31">
        <f t="shared" si="61"/>
        <v>-3981.2037674977</v>
      </c>
      <c r="AX239" s="31">
        <f t="shared" si="62"/>
        <v>-4220.4639232285317</v>
      </c>
      <c r="AY239" s="31">
        <f t="shared" si="63"/>
        <v>-4089.3970682481718</v>
      </c>
      <c r="AZ239" s="31">
        <f t="shared" si="64"/>
        <v>-4154.4151753122869</v>
      </c>
      <c r="BA239" s="31">
        <f t="shared" si="65"/>
        <v>-4324.6561200859351</v>
      </c>
      <c r="BB239" s="31">
        <f t="shared" si="66"/>
        <v>-4600.5516713034167</v>
      </c>
      <c r="BC239" s="31">
        <f t="shared" si="67"/>
        <v>-4860.6578743637529</v>
      </c>
      <c r="BD239" s="31">
        <f t="shared" si="68"/>
        <v>-4416.3137849567847</v>
      </c>
      <c r="BE239" s="31">
        <f t="shared" si="69"/>
        <v>-4493.8288007534002</v>
      </c>
      <c r="BF239" s="31">
        <f t="shared" si="70"/>
        <v>-4658.7331754432125</v>
      </c>
      <c r="BG239" s="31">
        <f t="shared" si="71"/>
        <v>-5213.6020543148397</v>
      </c>
      <c r="BH239" s="31">
        <f t="shared" si="72"/>
        <v>-4731.4880529926668</v>
      </c>
      <c r="BI239" s="31">
        <f t="shared" si="73"/>
        <v>-4521.2373630457805</v>
      </c>
      <c r="BJ239" s="31">
        <f t="shared" si="74"/>
        <v>-4326.8787589759222</v>
      </c>
      <c r="BK239" s="31">
        <f t="shared" si="75"/>
        <v>-4954.6255758140596</v>
      </c>
      <c r="BL239" s="31">
        <f t="shared" si="76"/>
        <v>-5186.6844977771352</v>
      </c>
      <c r="BM239" s="31">
        <f t="shared" si="77"/>
        <v>-3434.891017848975</v>
      </c>
      <c r="BN239" s="31">
        <f t="shared" si="78"/>
        <v>-3353.1773549926352</v>
      </c>
      <c r="BO239" s="31">
        <f t="shared" si="79"/>
        <v>-4220.8590669110808</v>
      </c>
      <c r="BP239" s="31">
        <f t="shared" si="80"/>
        <v>-3883.5695402759252</v>
      </c>
      <c r="BQ239" s="31">
        <f t="shared" si="80"/>
        <v>-4501.3808289840263</v>
      </c>
    </row>
    <row r="240" spans="1:69" x14ac:dyDescent="0.15">
      <c r="A240" s="5" t="s">
        <v>192</v>
      </c>
      <c r="B240" s="11" t="s">
        <v>190</v>
      </c>
      <c r="C240" s="16" t="s">
        <v>36</v>
      </c>
      <c r="D240" t="s">
        <v>24</v>
      </c>
      <c r="E240" s="5" t="s">
        <v>146</v>
      </c>
      <c r="F240" s="5" t="s">
        <v>24</v>
      </c>
      <c r="G240" s="22">
        <v>190</v>
      </c>
      <c r="H240" s="22">
        <v>190</v>
      </c>
      <c r="I240" s="22">
        <v>250</v>
      </c>
      <c r="J240" s="22">
        <v>260</v>
      </c>
      <c r="K240" s="22">
        <v>300</v>
      </c>
      <c r="L240" s="22">
        <v>350</v>
      </c>
      <c r="M240" s="22">
        <v>290</v>
      </c>
      <c r="N240" s="22">
        <v>360</v>
      </c>
      <c r="O240" s="22">
        <v>410</v>
      </c>
      <c r="P240" s="22">
        <v>420</v>
      </c>
      <c r="Q240" s="22">
        <v>300</v>
      </c>
      <c r="R240" s="22">
        <v>270</v>
      </c>
      <c r="S240" s="22">
        <v>280</v>
      </c>
      <c r="T240" s="22">
        <v>210</v>
      </c>
      <c r="U240" s="22">
        <v>180</v>
      </c>
      <c r="V240" s="22">
        <v>130</v>
      </c>
      <c r="W240" s="22">
        <v>80</v>
      </c>
      <c r="X240" s="22">
        <v>230</v>
      </c>
      <c r="Y240" s="22">
        <v>110</v>
      </c>
      <c r="Z240" s="22">
        <v>110</v>
      </c>
      <c r="AA240" s="22">
        <v>100</v>
      </c>
      <c r="AB240">
        <f>'Population data'!$I$5</f>
        <v>203857</v>
      </c>
      <c r="AC240">
        <f>'Population data'!$I$9</f>
        <v>207385</v>
      </c>
      <c r="AD240">
        <f>'Population data'!$I$13</f>
        <v>211029</v>
      </c>
      <c r="AE240">
        <f>'Population data'!$I$17</f>
        <v>216618</v>
      </c>
      <c r="AF240">
        <f>'Population data'!$I$21</f>
        <v>222526</v>
      </c>
      <c r="AG240">
        <f>'Population data'!$I$25</f>
        <v>227783</v>
      </c>
      <c r="AH240">
        <f>'Population data'!$I$29</f>
        <v>230299</v>
      </c>
      <c r="AI240">
        <f>'Population data'!$I$33</f>
        <v>232952</v>
      </c>
      <c r="AJ240">
        <f>'Population data'!$I$37</f>
        <v>238728</v>
      </c>
      <c r="AK240">
        <f>'Population data'!$I$41</f>
        <v>242304</v>
      </c>
      <c r="AL240">
        <f>'Population data'!$I$45</f>
        <v>242753</v>
      </c>
      <c r="AM240">
        <f>'Population data'!$I$49</f>
        <v>244090</v>
      </c>
      <c r="AN240">
        <f>'Population data'!$I$53</f>
        <v>246065</v>
      </c>
      <c r="AO240">
        <f>'Population data'!$I$57</f>
        <v>246862</v>
      </c>
      <c r="AP240">
        <f>'Population data'!$I$61</f>
        <v>245920</v>
      </c>
      <c r="AQ240">
        <f>'Population data'!$I$65</f>
        <v>246213</v>
      </c>
      <c r="AR240">
        <f>'Population data'!$I$69</f>
        <v>247819</v>
      </c>
      <c r="AS240">
        <f>'Population data'!$I$73</f>
        <v>250500</v>
      </c>
      <c r="AT240">
        <f>'Population data'!$I$77</f>
        <v>255294</v>
      </c>
      <c r="AU240">
        <f>'Population data'!$I$81</f>
        <v>259143</v>
      </c>
      <c r="AV240">
        <f>'Population data'!$I$85</f>
        <v>262461</v>
      </c>
      <c r="AW240" s="31">
        <f t="shared" si="61"/>
        <v>932.0258808870924</v>
      </c>
      <c r="AX240" s="31">
        <f t="shared" si="62"/>
        <v>916.17040769583139</v>
      </c>
      <c r="AY240" s="31">
        <f t="shared" si="63"/>
        <v>1184.6713011007967</v>
      </c>
      <c r="AZ240" s="31">
        <f t="shared" si="64"/>
        <v>1200.2695990176255</v>
      </c>
      <c r="BA240" s="31">
        <f t="shared" si="65"/>
        <v>1348.1570692862856</v>
      </c>
      <c r="BB240" s="31">
        <f t="shared" si="66"/>
        <v>1536.5501376309908</v>
      </c>
      <c r="BC240" s="31">
        <f t="shared" si="67"/>
        <v>1259.2325628856399</v>
      </c>
      <c r="BD240" s="31">
        <f t="shared" si="68"/>
        <v>1545.3827397918885</v>
      </c>
      <c r="BE240" s="31">
        <f t="shared" si="69"/>
        <v>1717.4357427700143</v>
      </c>
      <c r="BF240" s="31">
        <f t="shared" si="70"/>
        <v>1733.3597464342313</v>
      </c>
      <c r="BG240" s="31">
        <f t="shared" si="71"/>
        <v>1235.8240680856672</v>
      </c>
      <c r="BH240" s="31">
        <f t="shared" si="72"/>
        <v>1106.1493711335984</v>
      </c>
      <c r="BI240" s="31">
        <f t="shared" si="73"/>
        <v>1137.9107146485685</v>
      </c>
      <c r="BJ240" s="31">
        <f t="shared" si="74"/>
        <v>850.67770657290305</v>
      </c>
      <c r="BK240" s="31">
        <f t="shared" si="75"/>
        <v>731.94534808067658</v>
      </c>
      <c r="BL240" s="31">
        <f t="shared" si="76"/>
        <v>527.99811545288026</v>
      </c>
      <c r="BM240" s="31">
        <f t="shared" si="77"/>
        <v>322.81624895589118</v>
      </c>
      <c r="BN240" s="31">
        <f t="shared" si="78"/>
        <v>918.16367265469057</v>
      </c>
      <c r="BO240" s="31">
        <f t="shared" si="79"/>
        <v>430.87577459713117</v>
      </c>
      <c r="BP240" s="31">
        <f t="shared" si="80"/>
        <v>424.47606147956918</v>
      </c>
      <c r="BQ240" s="31">
        <f t="shared" si="80"/>
        <v>381.00898800202697</v>
      </c>
    </row>
    <row r="241" spans="1:69" x14ac:dyDescent="0.15">
      <c r="A241" s="5" t="s">
        <v>192</v>
      </c>
      <c r="B241" s="11" t="s">
        <v>190</v>
      </c>
      <c r="C241" s="16" t="s">
        <v>36</v>
      </c>
      <c r="D241" t="s">
        <v>25</v>
      </c>
      <c r="E241" s="5" t="s">
        <v>146</v>
      </c>
      <c r="F241" s="5" t="s">
        <v>152</v>
      </c>
      <c r="G241" s="23">
        <v>110</v>
      </c>
      <c r="H241" s="23">
        <v>130</v>
      </c>
      <c r="I241" s="23">
        <v>190</v>
      </c>
      <c r="J241" s="23">
        <v>190</v>
      </c>
      <c r="K241" s="23">
        <v>240</v>
      </c>
      <c r="L241" s="23">
        <v>280</v>
      </c>
      <c r="M241" s="23">
        <v>210</v>
      </c>
      <c r="N241" s="23">
        <v>350</v>
      </c>
      <c r="O241" s="23">
        <v>270</v>
      </c>
      <c r="P241" s="23">
        <v>420</v>
      </c>
      <c r="Q241" s="23">
        <v>560</v>
      </c>
      <c r="R241" s="23">
        <v>620</v>
      </c>
      <c r="S241" s="23">
        <v>600</v>
      </c>
      <c r="T241" s="23">
        <v>560</v>
      </c>
      <c r="U241" s="23">
        <v>590</v>
      </c>
      <c r="V241" s="23">
        <v>340</v>
      </c>
      <c r="W241" s="23">
        <v>90</v>
      </c>
      <c r="X241" s="23">
        <v>480</v>
      </c>
      <c r="Y241" s="23">
        <v>610</v>
      </c>
      <c r="Z241" s="23">
        <v>610</v>
      </c>
      <c r="AA241" s="23">
        <v>880</v>
      </c>
      <c r="AB241">
        <f>'Population data'!$I$5</f>
        <v>203857</v>
      </c>
      <c r="AC241">
        <f>'Population data'!$I$9</f>
        <v>207385</v>
      </c>
      <c r="AD241">
        <f>'Population data'!$I$13</f>
        <v>211029</v>
      </c>
      <c r="AE241">
        <f>'Population data'!$I$17</f>
        <v>216618</v>
      </c>
      <c r="AF241">
        <f>'Population data'!$I$21</f>
        <v>222526</v>
      </c>
      <c r="AG241">
        <f>'Population data'!$I$25</f>
        <v>227783</v>
      </c>
      <c r="AH241">
        <f>'Population data'!$I$29</f>
        <v>230299</v>
      </c>
      <c r="AI241">
        <f>'Population data'!$I$33</f>
        <v>232952</v>
      </c>
      <c r="AJ241">
        <f>'Population data'!$I$37</f>
        <v>238728</v>
      </c>
      <c r="AK241">
        <f>'Population data'!$I$41</f>
        <v>242304</v>
      </c>
      <c r="AL241">
        <f>'Population data'!$I$45</f>
        <v>242753</v>
      </c>
      <c r="AM241">
        <f>'Population data'!$I$49</f>
        <v>244090</v>
      </c>
      <c r="AN241">
        <f>'Population data'!$I$53</f>
        <v>246065</v>
      </c>
      <c r="AO241">
        <f>'Population data'!$I$57</f>
        <v>246862</v>
      </c>
      <c r="AP241">
        <f>'Population data'!$I$61</f>
        <v>245920</v>
      </c>
      <c r="AQ241">
        <f>'Population data'!$I$65</f>
        <v>246213</v>
      </c>
      <c r="AR241">
        <f>'Population data'!$I$69</f>
        <v>247819</v>
      </c>
      <c r="AS241">
        <f>'Population data'!$I$73</f>
        <v>250500</v>
      </c>
      <c r="AT241">
        <f>'Population data'!$I$77</f>
        <v>255294</v>
      </c>
      <c r="AU241">
        <f>'Population data'!$I$81</f>
        <v>259143</v>
      </c>
      <c r="AV241">
        <f>'Population data'!$I$85</f>
        <v>262461</v>
      </c>
      <c r="AW241" s="31">
        <f t="shared" si="61"/>
        <v>539.59393103989555</v>
      </c>
      <c r="AX241" s="31">
        <f t="shared" si="62"/>
        <v>626.85343684451618</v>
      </c>
      <c r="AY241" s="31">
        <f t="shared" si="63"/>
        <v>900.35018883660541</v>
      </c>
      <c r="AZ241" s="31">
        <f t="shared" si="64"/>
        <v>877.12009158980322</v>
      </c>
      <c r="BA241" s="31">
        <f t="shared" si="65"/>
        <v>1078.5256554290283</v>
      </c>
      <c r="BB241" s="31">
        <f t="shared" si="66"/>
        <v>1229.2401101047926</v>
      </c>
      <c r="BC241" s="31">
        <f t="shared" si="67"/>
        <v>911.85806277925644</v>
      </c>
      <c r="BD241" s="31">
        <f t="shared" si="68"/>
        <v>1502.455441464336</v>
      </c>
      <c r="BE241" s="31">
        <f t="shared" si="69"/>
        <v>1130.9942696290339</v>
      </c>
      <c r="BF241" s="31">
        <f t="shared" si="70"/>
        <v>1733.3597464342313</v>
      </c>
      <c r="BG241" s="31">
        <f t="shared" si="71"/>
        <v>2306.8715937599122</v>
      </c>
      <c r="BH241" s="31">
        <f t="shared" si="72"/>
        <v>2540.0467040845592</v>
      </c>
      <c r="BI241" s="31">
        <f t="shared" si="73"/>
        <v>2438.3801028183611</v>
      </c>
      <c r="BJ241" s="31">
        <f t="shared" si="74"/>
        <v>2268.4738841944081</v>
      </c>
      <c r="BK241" s="31">
        <f t="shared" si="75"/>
        <v>2399.1541964866619</v>
      </c>
      <c r="BL241" s="31">
        <f t="shared" si="76"/>
        <v>1380.9181481075327</v>
      </c>
      <c r="BM241" s="31">
        <f t="shared" si="77"/>
        <v>363.1682800753776</v>
      </c>
      <c r="BN241" s="31">
        <f t="shared" si="78"/>
        <v>1916.1676646706587</v>
      </c>
      <c r="BO241" s="31">
        <f t="shared" si="79"/>
        <v>2389.4020227659089</v>
      </c>
      <c r="BP241" s="31">
        <f t="shared" si="80"/>
        <v>2353.91270456852</v>
      </c>
      <c r="BQ241" s="31">
        <f t="shared" si="80"/>
        <v>3352.8790944178372</v>
      </c>
    </row>
    <row r="242" spans="1:69" x14ac:dyDescent="0.15">
      <c r="A242" s="5" t="s">
        <v>192</v>
      </c>
      <c r="B242" s="11" t="s">
        <v>190</v>
      </c>
      <c r="C242" s="16" t="s">
        <v>36</v>
      </c>
      <c r="D242" t="s">
        <v>47</v>
      </c>
      <c r="E242" s="5" t="s">
        <v>146</v>
      </c>
      <c r="F242" s="5" t="s">
        <v>153</v>
      </c>
      <c r="G242" s="22">
        <v>120</v>
      </c>
      <c r="H242" s="22">
        <v>150</v>
      </c>
      <c r="I242" s="22">
        <v>140</v>
      </c>
      <c r="J242" s="22">
        <v>90</v>
      </c>
      <c r="K242" s="22">
        <v>100</v>
      </c>
      <c r="L242" s="22">
        <v>100</v>
      </c>
      <c r="M242" s="22">
        <v>80</v>
      </c>
      <c r="N242" s="22">
        <v>70</v>
      </c>
      <c r="O242" s="22">
        <v>30</v>
      </c>
      <c r="P242" s="22">
        <v>90</v>
      </c>
      <c r="Q242" s="22">
        <v>20</v>
      </c>
      <c r="R242" s="22">
        <v>70</v>
      </c>
      <c r="S242" s="22">
        <v>100</v>
      </c>
      <c r="T242" s="22">
        <v>40</v>
      </c>
      <c r="U242" s="22">
        <v>90</v>
      </c>
      <c r="V242" s="22">
        <v>60</v>
      </c>
      <c r="W242" s="22">
        <v>10</v>
      </c>
      <c r="X242" s="22">
        <v>70</v>
      </c>
      <c r="Y242" s="22">
        <v>180</v>
      </c>
      <c r="Z242" s="22">
        <v>160</v>
      </c>
      <c r="AA242" s="22">
        <v>120</v>
      </c>
      <c r="AB242">
        <f>'Population data'!$I$5</f>
        <v>203857</v>
      </c>
      <c r="AC242">
        <f>'Population data'!$I$9</f>
        <v>207385</v>
      </c>
      <c r="AD242">
        <f>'Population data'!$I$13</f>
        <v>211029</v>
      </c>
      <c r="AE242">
        <f>'Population data'!$I$17</f>
        <v>216618</v>
      </c>
      <c r="AF242">
        <f>'Population data'!$I$21</f>
        <v>222526</v>
      </c>
      <c r="AG242">
        <f>'Population data'!$I$25</f>
        <v>227783</v>
      </c>
      <c r="AH242">
        <f>'Population data'!$I$29</f>
        <v>230299</v>
      </c>
      <c r="AI242">
        <f>'Population data'!$I$33</f>
        <v>232952</v>
      </c>
      <c r="AJ242">
        <f>'Population data'!$I$37</f>
        <v>238728</v>
      </c>
      <c r="AK242">
        <f>'Population data'!$I$41</f>
        <v>242304</v>
      </c>
      <c r="AL242">
        <f>'Population data'!$I$45</f>
        <v>242753</v>
      </c>
      <c r="AM242">
        <f>'Population data'!$I$49</f>
        <v>244090</v>
      </c>
      <c r="AN242">
        <f>'Population data'!$I$53</f>
        <v>246065</v>
      </c>
      <c r="AO242">
        <f>'Population data'!$I$57</f>
        <v>246862</v>
      </c>
      <c r="AP242">
        <f>'Population data'!$I$61</f>
        <v>245920</v>
      </c>
      <c r="AQ242">
        <f>'Population data'!$I$65</f>
        <v>246213</v>
      </c>
      <c r="AR242">
        <f>'Population data'!$I$69</f>
        <v>247819</v>
      </c>
      <c r="AS242">
        <f>'Population data'!$I$73</f>
        <v>250500</v>
      </c>
      <c r="AT242">
        <f>'Population data'!$I$77</f>
        <v>255294</v>
      </c>
      <c r="AU242">
        <f>'Population data'!$I$81</f>
        <v>259143</v>
      </c>
      <c r="AV242">
        <f>'Population data'!$I$85</f>
        <v>262461</v>
      </c>
      <c r="AW242" s="31">
        <f t="shared" si="61"/>
        <v>588.64792477079516</v>
      </c>
      <c r="AX242" s="31">
        <f t="shared" si="62"/>
        <v>723.29242712828795</v>
      </c>
      <c r="AY242" s="31">
        <f t="shared" si="63"/>
        <v>663.41592861644608</v>
      </c>
      <c r="AZ242" s="31">
        <f t="shared" si="64"/>
        <v>415.47793812148575</v>
      </c>
      <c r="BA242" s="31">
        <f t="shared" si="65"/>
        <v>449.38568976209524</v>
      </c>
      <c r="BB242" s="31">
        <f t="shared" si="66"/>
        <v>439.01432503742598</v>
      </c>
      <c r="BC242" s="31">
        <f t="shared" si="67"/>
        <v>347.37450010638344</v>
      </c>
      <c r="BD242" s="31">
        <f t="shared" si="68"/>
        <v>300.49108829286723</v>
      </c>
      <c r="BE242" s="31">
        <f t="shared" si="69"/>
        <v>125.66602995878155</v>
      </c>
      <c r="BF242" s="31">
        <f t="shared" si="70"/>
        <v>371.43423137876385</v>
      </c>
      <c r="BG242" s="31">
        <f t="shared" si="71"/>
        <v>82.388271205711149</v>
      </c>
      <c r="BH242" s="31">
        <f t="shared" si="72"/>
        <v>286.7794665901921</v>
      </c>
      <c r="BI242" s="31">
        <f t="shared" si="73"/>
        <v>406.39668380306017</v>
      </c>
      <c r="BJ242" s="31">
        <f t="shared" si="74"/>
        <v>162.03384887102914</v>
      </c>
      <c r="BK242" s="31">
        <f t="shared" si="75"/>
        <v>365.97267404033829</v>
      </c>
      <c r="BL242" s="31">
        <f t="shared" si="76"/>
        <v>243.69143790132932</v>
      </c>
      <c r="BM242" s="31">
        <f t="shared" si="77"/>
        <v>40.352031119486398</v>
      </c>
      <c r="BN242" s="31">
        <f t="shared" si="78"/>
        <v>279.44111776447102</v>
      </c>
      <c r="BO242" s="31">
        <f t="shared" si="79"/>
        <v>705.06944934076</v>
      </c>
      <c r="BP242" s="31">
        <f t="shared" si="80"/>
        <v>617.41972578846423</v>
      </c>
      <c r="BQ242" s="31">
        <f t="shared" si="80"/>
        <v>457.2107856024324</v>
      </c>
    </row>
    <row r="243" spans="1:69" x14ac:dyDescent="0.15">
      <c r="A243" s="5" t="s">
        <v>192</v>
      </c>
      <c r="B243" s="11" t="s">
        <v>190</v>
      </c>
      <c r="C243" s="16" t="s">
        <v>36</v>
      </c>
      <c r="D243" t="s">
        <v>26</v>
      </c>
      <c r="E243" s="5" t="s">
        <v>146</v>
      </c>
      <c r="F243" s="5" t="s">
        <v>154</v>
      </c>
      <c r="G243" s="22">
        <v>20</v>
      </c>
      <c r="H243" s="22">
        <v>10</v>
      </c>
      <c r="I243" s="22">
        <v>20</v>
      </c>
      <c r="J243" s="22">
        <v>20</v>
      </c>
      <c r="K243" s="22">
        <v>30</v>
      </c>
      <c r="L243" s="22">
        <v>20</v>
      </c>
      <c r="M243" s="22">
        <v>30</v>
      </c>
      <c r="N243" s="22">
        <v>20</v>
      </c>
      <c r="O243" s="22">
        <v>30</v>
      </c>
      <c r="P243" s="22">
        <v>30</v>
      </c>
      <c r="Q243" s="22">
        <v>30</v>
      </c>
      <c r="R243" s="22">
        <v>40</v>
      </c>
      <c r="S243" s="22">
        <v>50</v>
      </c>
      <c r="T243" s="22">
        <v>30</v>
      </c>
      <c r="U243" s="22">
        <v>30</v>
      </c>
      <c r="V243" s="22">
        <v>30</v>
      </c>
      <c r="W243" s="22">
        <v>30</v>
      </c>
      <c r="X243" s="22">
        <v>80</v>
      </c>
      <c r="Y243" s="22">
        <v>40</v>
      </c>
      <c r="Z243" s="22">
        <v>30</v>
      </c>
      <c r="AA243" s="22">
        <v>30</v>
      </c>
      <c r="AB243">
        <f>'Population data'!$I$5</f>
        <v>203857</v>
      </c>
      <c r="AC243">
        <f>'Population data'!$I$9</f>
        <v>207385</v>
      </c>
      <c r="AD243">
        <f>'Population data'!$I$13</f>
        <v>211029</v>
      </c>
      <c r="AE243">
        <f>'Population data'!$I$17</f>
        <v>216618</v>
      </c>
      <c r="AF243">
        <f>'Population data'!$I$21</f>
        <v>222526</v>
      </c>
      <c r="AG243">
        <f>'Population data'!$I$25</f>
        <v>227783</v>
      </c>
      <c r="AH243">
        <f>'Population data'!$I$29</f>
        <v>230299</v>
      </c>
      <c r="AI243">
        <f>'Population data'!$I$33</f>
        <v>232952</v>
      </c>
      <c r="AJ243">
        <f>'Population data'!$I$37</f>
        <v>238728</v>
      </c>
      <c r="AK243">
        <f>'Population data'!$I$41</f>
        <v>242304</v>
      </c>
      <c r="AL243">
        <f>'Population data'!$I$45</f>
        <v>242753</v>
      </c>
      <c r="AM243">
        <f>'Population data'!$I$49</f>
        <v>244090</v>
      </c>
      <c r="AN243">
        <f>'Population data'!$I$53</f>
        <v>246065</v>
      </c>
      <c r="AO243">
        <f>'Population data'!$I$57</f>
        <v>246862</v>
      </c>
      <c r="AP243">
        <f>'Population data'!$I$61</f>
        <v>245920</v>
      </c>
      <c r="AQ243">
        <f>'Population data'!$I$65</f>
        <v>246213</v>
      </c>
      <c r="AR243">
        <f>'Population data'!$I$69</f>
        <v>247819</v>
      </c>
      <c r="AS243">
        <f>'Population data'!$I$73</f>
        <v>250500</v>
      </c>
      <c r="AT243">
        <f>'Population data'!$I$77</f>
        <v>255294</v>
      </c>
      <c r="AU243">
        <f>'Population data'!$I$81</f>
        <v>259143</v>
      </c>
      <c r="AV243">
        <f>'Population data'!$I$85</f>
        <v>262461</v>
      </c>
      <c r="AW243" s="31">
        <f t="shared" si="61"/>
        <v>98.107987461799212</v>
      </c>
      <c r="AX243" s="31">
        <f t="shared" si="62"/>
        <v>48.219495141885865</v>
      </c>
      <c r="AY243" s="31">
        <f t="shared" si="63"/>
        <v>94.773704088063724</v>
      </c>
      <c r="AZ243" s="31">
        <f t="shared" si="64"/>
        <v>92.328430693663506</v>
      </c>
      <c r="BA243" s="31">
        <f t="shared" si="65"/>
        <v>134.81570692862854</v>
      </c>
      <c r="BB243" s="31">
        <f t="shared" si="66"/>
        <v>87.802865007485195</v>
      </c>
      <c r="BC243" s="31">
        <f t="shared" si="67"/>
        <v>130.26543753989378</v>
      </c>
      <c r="BD243" s="31">
        <f t="shared" si="68"/>
        <v>85.854596655104913</v>
      </c>
      <c r="BE243" s="31">
        <f t="shared" si="69"/>
        <v>125.66602995878155</v>
      </c>
      <c r="BF243" s="31">
        <f t="shared" si="70"/>
        <v>123.81141045958796</v>
      </c>
      <c r="BG243" s="31">
        <f t="shared" si="71"/>
        <v>123.58240680856674</v>
      </c>
      <c r="BH243" s="31">
        <f t="shared" si="72"/>
        <v>163.87398090868123</v>
      </c>
      <c r="BI243" s="31">
        <f t="shared" si="73"/>
        <v>203.19834190153009</v>
      </c>
      <c r="BJ243" s="31">
        <f t="shared" si="74"/>
        <v>121.52538665327187</v>
      </c>
      <c r="BK243" s="31">
        <f t="shared" si="75"/>
        <v>121.99089134677945</v>
      </c>
      <c r="BL243" s="31">
        <f t="shared" si="76"/>
        <v>121.84571895066466</v>
      </c>
      <c r="BM243" s="31">
        <f t="shared" si="77"/>
        <v>121.05609335845921</v>
      </c>
      <c r="BN243" s="31">
        <f t="shared" si="78"/>
        <v>319.36127744510981</v>
      </c>
      <c r="BO243" s="31">
        <f t="shared" si="79"/>
        <v>156.68209985350222</v>
      </c>
      <c r="BP243" s="31">
        <f t="shared" si="80"/>
        <v>115.76619858533705</v>
      </c>
      <c r="BQ243" s="31">
        <f t="shared" si="80"/>
        <v>114.3026964006081</v>
      </c>
    </row>
    <row r="244" spans="1:69" x14ac:dyDescent="0.15">
      <c r="A244" s="5" t="s">
        <v>192</v>
      </c>
      <c r="B244" s="11" t="s">
        <v>190</v>
      </c>
      <c r="C244" s="4" t="s">
        <v>27</v>
      </c>
      <c r="D244" s="4" t="s">
        <v>82</v>
      </c>
      <c r="E244" s="4" t="s">
        <v>150</v>
      </c>
      <c r="F244" s="4" t="s">
        <v>150</v>
      </c>
      <c r="G244" s="22">
        <v>440</v>
      </c>
      <c r="H244" s="22">
        <v>490</v>
      </c>
      <c r="I244" s="22">
        <v>600</v>
      </c>
      <c r="J244" s="22">
        <v>550</v>
      </c>
      <c r="K244" s="22">
        <v>670</v>
      </c>
      <c r="L244" s="22">
        <v>750</v>
      </c>
      <c r="M244" s="22">
        <v>610</v>
      </c>
      <c r="N244" s="22">
        <v>800</v>
      </c>
      <c r="O244" s="22">
        <v>730</v>
      </c>
      <c r="P244" s="22">
        <v>960</v>
      </c>
      <c r="Q244" s="22">
        <v>920</v>
      </c>
      <c r="R244" s="22">
        <v>1000</v>
      </c>
      <c r="S244" s="22">
        <v>1020</v>
      </c>
      <c r="T244" s="22">
        <v>830</v>
      </c>
      <c r="U244" s="22">
        <v>900</v>
      </c>
      <c r="V244" s="22">
        <v>550</v>
      </c>
      <c r="W244" s="22">
        <v>200</v>
      </c>
      <c r="X244" s="22">
        <v>860</v>
      </c>
      <c r="Y244" s="22">
        <v>940</v>
      </c>
      <c r="Z244" s="22">
        <v>910</v>
      </c>
      <c r="AA244" s="22">
        <v>1130</v>
      </c>
      <c r="AB244">
        <f>'Population data'!$I$5</f>
        <v>203857</v>
      </c>
      <c r="AC244">
        <f>'Population data'!$I$9</f>
        <v>207385</v>
      </c>
      <c r="AD244">
        <f>'Population data'!$I$13</f>
        <v>211029</v>
      </c>
      <c r="AE244">
        <f>'Population data'!$I$17</f>
        <v>216618</v>
      </c>
      <c r="AF244">
        <f>'Population data'!$I$21</f>
        <v>222526</v>
      </c>
      <c r="AG244">
        <f>'Population data'!$I$25</f>
        <v>227783</v>
      </c>
      <c r="AH244">
        <f>'Population data'!$I$29</f>
        <v>230299</v>
      </c>
      <c r="AI244">
        <f>'Population data'!$I$33</f>
        <v>232952</v>
      </c>
      <c r="AJ244">
        <f>'Population data'!$I$37</f>
        <v>238728</v>
      </c>
      <c r="AK244">
        <f>'Population data'!$I$41</f>
        <v>242304</v>
      </c>
      <c r="AL244">
        <f>'Population data'!$I$45</f>
        <v>242753</v>
      </c>
      <c r="AM244">
        <f>'Population data'!$I$49</f>
        <v>244090</v>
      </c>
      <c r="AN244">
        <f>'Population data'!$I$53</f>
        <v>246065</v>
      </c>
      <c r="AO244">
        <f>'Population data'!$I$57</f>
        <v>246862</v>
      </c>
      <c r="AP244">
        <f>'Population data'!$I$61</f>
        <v>245920</v>
      </c>
      <c r="AQ244">
        <f>'Population data'!$I$65</f>
        <v>246213</v>
      </c>
      <c r="AR244">
        <f>'Population data'!$I$69</f>
        <v>247819</v>
      </c>
      <c r="AS244">
        <f>'Population data'!$I$73</f>
        <v>250500</v>
      </c>
      <c r="AT244">
        <f>'Population data'!$I$77</f>
        <v>255294</v>
      </c>
      <c r="AU244">
        <f>'Population data'!$I$81</f>
        <v>259143</v>
      </c>
      <c r="AV244">
        <f>'Population data'!$I$85</f>
        <v>262461</v>
      </c>
      <c r="AW244" s="31">
        <f t="shared" si="61"/>
        <v>2158.3757241595822</v>
      </c>
      <c r="AX244" s="31">
        <f t="shared" si="62"/>
        <v>2362.7552619524076</v>
      </c>
      <c r="AY244" s="31">
        <f t="shared" si="63"/>
        <v>2843.211122641912</v>
      </c>
      <c r="AZ244" s="31">
        <f t="shared" si="64"/>
        <v>2539.031844075746</v>
      </c>
      <c r="BA244" s="31">
        <f t="shared" si="65"/>
        <v>3010.884121406038</v>
      </c>
      <c r="BB244" s="31">
        <f t="shared" si="66"/>
        <v>3292.6074377806949</v>
      </c>
      <c r="BC244" s="31">
        <f t="shared" si="67"/>
        <v>2648.7305633111741</v>
      </c>
      <c r="BD244" s="31">
        <f t="shared" si="68"/>
        <v>3434.1838662041964</v>
      </c>
      <c r="BE244" s="31">
        <f t="shared" si="69"/>
        <v>3057.8733956636843</v>
      </c>
      <c r="BF244" s="31">
        <f t="shared" si="70"/>
        <v>3961.9651347068148</v>
      </c>
      <c r="BG244" s="31">
        <f t="shared" si="71"/>
        <v>3789.8604754627131</v>
      </c>
      <c r="BH244" s="31">
        <f t="shared" si="72"/>
        <v>4096.8495227170306</v>
      </c>
      <c r="BI244" s="31">
        <f t="shared" si="73"/>
        <v>4145.2461747912139</v>
      </c>
      <c r="BJ244" s="31">
        <f t="shared" si="74"/>
        <v>3362.2023640738553</v>
      </c>
      <c r="BK244" s="31">
        <f t="shared" si="75"/>
        <v>3659.7267404033828</v>
      </c>
      <c r="BL244" s="31">
        <f t="shared" si="76"/>
        <v>2233.8381807621859</v>
      </c>
      <c r="BM244" s="31">
        <f t="shared" si="77"/>
        <v>807.0406223897279</v>
      </c>
      <c r="BN244" s="31">
        <f t="shared" si="78"/>
        <v>3433.13373253493</v>
      </c>
      <c r="BO244" s="31">
        <f t="shared" si="79"/>
        <v>3682.0293465573027</v>
      </c>
      <c r="BP244" s="31">
        <f t="shared" si="80"/>
        <v>3511.5746904218904</v>
      </c>
      <c r="BQ244" s="31">
        <f t="shared" si="80"/>
        <v>4305.4015644229048</v>
      </c>
    </row>
    <row r="245" spans="1:69" x14ac:dyDescent="0.15">
      <c r="A245" s="5" t="s">
        <v>192</v>
      </c>
      <c r="B245" s="11" t="s">
        <v>190</v>
      </c>
      <c r="C245" s="16" t="s">
        <v>37</v>
      </c>
      <c r="D245" t="s">
        <v>155</v>
      </c>
      <c r="E245" s="5" t="s">
        <v>147</v>
      </c>
      <c r="F245" s="5" t="s">
        <v>155</v>
      </c>
      <c r="G245" s="22">
        <v>120</v>
      </c>
      <c r="H245" s="22">
        <v>140</v>
      </c>
      <c r="I245" s="22">
        <v>210</v>
      </c>
      <c r="J245" s="22">
        <v>260</v>
      </c>
      <c r="K245" s="22">
        <v>330</v>
      </c>
      <c r="L245" s="22">
        <v>320</v>
      </c>
      <c r="M245" s="22">
        <v>230</v>
      </c>
      <c r="N245" s="22">
        <v>330</v>
      </c>
      <c r="O245" s="22">
        <v>390</v>
      </c>
      <c r="P245" s="22">
        <v>480</v>
      </c>
      <c r="Q245" s="22">
        <v>580</v>
      </c>
      <c r="R245" s="22">
        <v>650</v>
      </c>
      <c r="S245" s="22">
        <v>620</v>
      </c>
      <c r="T245" s="22">
        <v>440</v>
      </c>
      <c r="U245" s="22">
        <v>550</v>
      </c>
      <c r="V245" s="22">
        <v>380</v>
      </c>
      <c r="W245" s="22">
        <v>30</v>
      </c>
      <c r="X245" s="22">
        <v>630</v>
      </c>
      <c r="Y245" s="22">
        <v>1580</v>
      </c>
      <c r="Z245" s="22">
        <v>1120</v>
      </c>
      <c r="AA245" s="22">
        <v>970</v>
      </c>
      <c r="AB245">
        <f>'Population data'!$I$5</f>
        <v>203857</v>
      </c>
      <c r="AC245">
        <f>'Population data'!$I$9</f>
        <v>207385</v>
      </c>
      <c r="AD245">
        <f>'Population data'!$I$13</f>
        <v>211029</v>
      </c>
      <c r="AE245">
        <f>'Population data'!$I$17</f>
        <v>216618</v>
      </c>
      <c r="AF245">
        <f>'Population data'!$I$21</f>
        <v>222526</v>
      </c>
      <c r="AG245">
        <f>'Population data'!$I$25</f>
        <v>227783</v>
      </c>
      <c r="AH245">
        <f>'Population data'!$I$29</f>
        <v>230299</v>
      </c>
      <c r="AI245">
        <f>'Population data'!$I$33</f>
        <v>232952</v>
      </c>
      <c r="AJ245">
        <f>'Population data'!$I$37</f>
        <v>238728</v>
      </c>
      <c r="AK245">
        <f>'Population data'!$I$41</f>
        <v>242304</v>
      </c>
      <c r="AL245">
        <f>'Population data'!$I$45</f>
        <v>242753</v>
      </c>
      <c r="AM245">
        <f>'Population data'!$I$49</f>
        <v>244090</v>
      </c>
      <c r="AN245">
        <f>'Population data'!$I$53</f>
        <v>246065</v>
      </c>
      <c r="AO245">
        <f>'Population data'!$I$57</f>
        <v>246862</v>
      </c>
      <c r="AP245">
        <f>'Population data'!$I$61</f>
        <v>245920</v>
      </c>
      <c r="AQ245">
        <f>'Population data'!$I$65</f>
        <v>246213</v>
      </c>
      <c r="AR245">
        <f>'Population data'!$I$69</f>
        <v>247819</v>
      </c>
      <c r="AS245">
        <f>'Population data'!$I$73</f>
        <v>250500</v>
      </c>
      <c r="AT245">
        <f>'Population data'!$I$77</f>
        <v>255294</v>
      </c>
      <c r="AU245">
        <f>'Population data'!$I$81</f>
        <v>259143</v>
      </c>
      <c r="AV245">
        <f>'Population data'!$I$85</f>
        <v>262461</v>
      </c>
      <c r="AW245" s="31">
        <f t="shared" si="61"/>
        <v>588.64792477079516</v>
      </c>
      <c r="AX245" s="31">
        <f t="shared" si="62"/>
        <v>675.07293198640207</v>
      </c>
      <c r="AY245" s="31">
        <f t="shared" si="63"/>
        <v>995.12389292466924</v>
      </c>
      <c r="AZ245" s="31">
        <f t="shared" si="64"/>
        <v>1200.2695990176255</v>
      </c>
      <c r="BA245" s="31">
        <f t="shared" si="65"/>
        <v>1482.9727762149141</v>
      </c>
      <c r="BB245" s="31">
        <f t="shared" si="66"/>
        <v>1404.8458401197631</v>
      </c>
      <c r="BC245" s="31">
        <f t="shared" si="67"/>
        <v>998.70168780585243</v>
      </c>
      <c r="BD245" s="31">
        <f t="shared" si="68"/>
        <v>1416.6008448092311</v>
      </c>
      <c r="BE245" s="31">
        <f t="shared" si="69"/>
        <v>1633.6583894641601</v>
      </c>
      <c r="BF245" s="31">
        <f t="shared" si="70"/>
        <v>1980.9825673534074</v>
      </c>
      <c r="BG245" s="31">
        <f t="shared" si="71"/>
        <v>2389.2598649656234</v>
      </c>
      <c r="BH245" s="31">
        <f t="shared" si="72"/>
        <v>2662.9521897660698</v>
      </c>
      <c r="BI245" s="31">
        <f t="shared" si="73"/>
        <v>2519.659439578973</v>
      </c>
      <c r="BJ245" s="31">
        <f t="shared" si="74"/>
        <v>1782.3723375813206</v>
      </c>
      <c r="BK245" s="31">
        <f t="shared" si="75"/>
        <v>2236.4996746909565</v>
      </c>
      <c r="BL245" s="31">
        <f t="shared" si="76"/>
        <v>1543.3791067084192</v>
      </c>
      <c r="BM245" s="31">
        <f t="shared" si="77"/>
        <v>121.05609335845921</v>
      </c>
      <c r="BN245" s="31">
        <f t="shared" si="78"/>
        <v>2514.9700598802397</v>
      </c>
      <c r="BO245" s="31">
        <f t="shared" si="79"/>
        <v>6188.9429442133378</v>
      </c>
      <c r="BP245" s="31">
        <f t="shared" si="80"/>
        <v>4321.9380805192504</v>
      </c>
      <c r="BQ245" s="31">
        <f t="shared" si="80"/>
        <v>3695.7871836196614</v>
      </c>
    </row>
    <row r="246" spans="1:69" x14ac:dyDescent="0.15">
      <c r="A246" s="5" t="s">
        <v>192</v>
      </c>
      <c r="B246" s="11" t="s">
        <v>190</v>
      </c>
      <c r="C246" s="16" t="s">
        <v>37</v>
      </c>
      <c r="D246" s="57" t="s">
        <v>48</v>
      </c>
      <c r="E246" s="5" t="s">
        <v>147</v>
      </c>
      <c r="F246" s="5" t="s">
        <v>155</v>
      </c>
      <c r="G246" s="23">
        <v>10</v>
      </c>
      <c r="H246" s="23">
        <v>20</v>
      </c>
      <c r="I246" s="23">
        <v>30</v>
      </c>
      <c r="J246" s="23">
        <v>50</v>
      </c>
      <c r="K246" s="23">
        <v>80</v>
      </c>
      <c r="L246" s="23">
        <v>70</v>
      </c>
      <c r="M246" s="23">
        <v>30</v>
      </c>
      <c r="N246" s="23">
        <v>40</v>
      </c>
      <c r="O246" s="23">
        <v>30</v>
      </c>
      <c r="P246" s="23">
        <v>50</v>
      </c>
      <c r="Q246" s="23">
        <v>30</v>
      </c>
      <c r="R246" s="23">
        <v>50</v>
      </c>
      <c r="S246" s="23">
        <v>50</v>
      </c>
      <c r="T246" s="23">
        <v>50</v>
      </c>
      <c r="U246" s="23">
        <v>160</v>
      </c>
      <c r="V246" s="23">
        <v>60</v>
      </c>
      <c r="W246" s="23">
        <v>0</v>
      </c>
      <c r="X246" s="23">
        <v>150</v>
      </c>
      <c r="Y246" s="23">
        <v>250</v>
      </c>
      <c r="Z246" s="23">
        <v>100</v>
      </c>
      <c r="AA246" s="23">
        <v>50</v>
      </c>
      <c r="AB246">
        <f>'Population data'!$I$5</f>
        <v>203857</v>
      </c>
      <c r="AC246">
        <f>'Population data'!$I$9</f>
        <v>207385</v>
      </c>
      <c r="AD246">
        <f>'Population data'!$I$13</f>
        <v>211029</v>
      </c>
      <c r="AE246">
        <f>'Population data'!$I$17</f>
        <v>216618</v>
      </c>
      <c r="AF246">
        <f>'Population data'!$I$21</f>
        <v>222526</v>
      </c>
      <c r="AG246">
        <f>'Population data'!$I$25</f>
        <v>227783</v>
      </c>
      <c r="AH246">
        <f>'Population data'!$I$29</f>
        <v>230299</v>
      </c>
      <c r="AI246">
        <f>'Population data'!$I$33</f>
        <v>232952</v>
      </c>
      <c r="AJ246">
        <f>'Population data'!$I$37</f>
        <v>238728</v>
      </c>
      <c r="AK246">
        <f>'Population data'!$I$41</f>
        <v>242304</v>
      </c>
      <c r="AL246">
        <f>'Population data'!$I$45</f>
        <v>242753</v>
      </c>
      <c r="AM246">
        <f>'Population data'!$I$49</f>
        <v>244090</v>
      </c>
      <c r="AN246">
        <f>'Population data'!$I$53</f>
        <v>246065</v>
      </c>
      <c r="AO246">
        <f>'Population data'!$I$57</f>
        <v>246862</v>
      </c>
      <c r="AP246">
        <f>'Population data'!$I$61</f>
        <v>245920</v>
      </c>
      <c r="AQ246">
        <f>'Population data'!$I$65</f>
        <v>246213</v>
      </c>
      <c r="AR246">
        <f>'Population data'!$I$69</f>
        <v>247819</v>
      </c>
      <c r="AS246">
        <f>'Population data'!$I$73</f>
        <v>250500</v>
      </c>
      <c r="AT246">
        <f>'Population data'!$I$77</f>
        <v>255294</v>
      </c>
      <c r="AU246">
        <f>'Population data'!$I$81</f>
        <v>259143</v>
      </c>
      <c r="AV246">
        <f>'Population data'!$I$85</f>
        <v>262461</v>
      </c>
      <c r="AW246" s="31">
        <f t="shared" si="61"/>
        <v>49.053993730899606</v>
      </c>
      <c r="AX246" s="31">
        <f t="shared" si="62"/>
        <v>96.43899028377173</v>
      </c>
      <c r="AY246" s="31">
        <f t="shared" si="63"/>
        <v>142.16055613209559</v>
      </c>
      <c r="AZ246" s="31">
        <f t="shared" si="64"/>
        <v>230.82107673415874</v>
      </c>
      <c r="BA246" s="31">
        <f t="shared" si="65"/>
        <v>359.50855180967613</v>
      </c>
      <c r="BB246" s="31">
        <f t="shared" si="66"/>
        <v>307.31002752619816</v>
      </c>
      <c r="BC246" s="31">
        <f t="shared" si="67"/>
        <v>130.26543753989378</v>
      </c>
      <c r="BD246" s="31">
        <f t="shared" si="68"/>
        <v>171.70919331020983</v>
      </c>
      <c r="BE246" s="31">
        <f t="shared" si="69"/>
        <v>125.66602995878155</v>
      </c>
      <c r="BF246" s="31">
        <f t="shared" si="70"/>
        <v>206.35235076597993</v>
      </c>
      <c r="BG246" s="31">
        <f t="shared" si="71"/>
        <v>123.58240680856674</v>
      </c>
      <c r="BH246" s="31">
        <f t="shared" si="72"/>
        <v>204.84247613585154</v>
      </c>
      <c r="BI246" s="31">
        <f t="shared" si="73"/>
        <v>203.19834190153009</v>
      </c>
      <c r="BJ246" s="31">
        <f t="shared" si="74"/>
        <v>202.54231108878645</v>
      </c>
      <c r="BK246" s="31">
        <f t="shared" si="75"/>
        <v>650.61808718282373</v>
      </c>
      <c r="BL246" s="31">
        <f t="shared" si="76"/>
        <v>243.69143790132932</v>
      </c>
      <c r="BM246" s="31">
        <f t="shared" si="77"/>
        <v>0</v>
      </c>
      <c r="BN246" s="31">
        <f t="shared" si="78"/>
        <v>598.80239520958082</v>
      </c>
      <c r="BO246" s="31">
        <f t="shared" si="79"/>
        <v>979.26312408438901</v>
      </c>
      <c r="BP246" s="31">
        <f t="shared" si="80"/>
        <v>385.88732861779016</v>
      </c>
      <c r="BQ246" s="31">
        <f t="shared" si="80"/>
        <v>190.50449400101348</v>
      </c>
    </row>
    <row r="247" spans="1:69" x14ac:dyDescent="0.15">
      <c r="A247" s="5" t="s">
        <v>192</v>
      </c>
      <c r="B247" s="11" t="s">
        <v>190</v>
      </c>
      <c r="C247" s="16" t="s">
        <v>37</v>
      </c>
      <c r="D247" s="57" t="s">
        <v>28</v>
      </c>
      <c r="E247" s="5" t="s">
        <v>147</v>
      </c>
      <c r="F247" s="5" t="s">
        <v>155</v>
      </c>
      <c r="G247" s="22">
        <v>50</v>
      </c>
      <c r="H247" s="22">
        <v>90</v>
      </c>
      <c r="I247" s="22">
        <v>120</v>
      </c>
      <c r="J247" s="22">
        <v>130</v>
      </c>
      <c r="K247" s="22">
        <v>190</v>
      </c>
      <c r="L247" s="22">
        <v>160</v>
      </c>
      <c r="M247" s="22">
        <v>140</v>
      </c>
      <c r="N247" s="22">
        <v>220</v>
      </c>
      <c r="O247" s="22">
        <v>270</v>
      </c>
      <c r="P247" s="22">
        <v>350</v>
      </c>
      <c r="Q247" s="22">
        <v>470</v>
      </c>
      <c r="R247" s="22">
        <v>520</v>
      </c>
      <c r="S247" s="22">
        <v>470</v>
      </c>
      <c r="T247" s="22">
        <v>330</v>
      </c>
      <c r="U247" s="22">
        <v>290</v>
      </c>
      <c r="V247" s="22">
        <v>250</v>
      </c>
      <c r="W247" s="22">
        <v>20</v>
      </c>
      <c r="X247" s="22">
        <v>410</v>
      </c>
      <c r="Y247" s="22">
        <v>1170</v>
      </c>
      <c r="Z247" s="22">
        <v>930</v>
      </c>
      <c r="AA247" s="22">
        <v>830</v>
      </c>
      <c r="AB247">
        <f>'Population data'!$I$5</f>
        <v>203857</v>
      </c>
      <c r="AC247">
        <f>'Population data'!$I$9</f>
        <v>207385</v>
      </c>
      <c r="AD247">
        <f>'Population data'!$I$13</f>
        <v>211029</v>
      </c>
      <c r="AE247">
        <f>'Population data'!$I$17</f>
        <v>216618</v>
      </c>
      <c r="AF247">
        <f>'Population data'!$I$21</f>
        <v>222526</v>
      </c>
      <c r="AG247">
        <f>'Population data'!$I$25</f>
        <v>227783</v>
      </c>
      <c r="AH247">
        <f>'Population data'!$I$29</f>
        <v>230299</v>
      </c>
      <c r="AI247">
        <f>'Population data'!$I$33</f>
        <v>232952</v>
      </c>
      <c r="AJ247">
        <f>'Population data'!$I$37</f>
        <v>238728</v>
      </c>
      <c r="AK247">
        <f>'Population data'!$I$41</f>
        <v>242304</v>
      </c>
      <c r="AL247">
        <f>'Population data'!$I$45</f>
        <v>242753</v>
      </c>
      <c r="AM247">
        <f>'Population data'!$I$49</f>
        <v>244090</v>
      </c>
      <c r="AN247">
        <f>'Population data'!$I$53</f>
        <v>246065</v>
      </c>
      <c r="AO247">
        <f>'Population data'!$I$57</f>
        <v>246862</v>
      </c>
      <c r="AP247">
        <f>'Population data'!$I$61</f>
        <v>245920</v>
      </c>
      <c r="AQ247">
        <f>'Population data'!$I$65</f>
        <v>246213</v>
      </c>
      <c r="AR247">
        <f>'Population data'!$I$69</f>
        <v>247819</v>
      </c>
      <c r="AS247">
        <f>'Population data'!$I$73</f>
        <v>250500</v>
      </c>
      <c r="AT247">
        <f>'Population data'!$I$77</f>
        <v>255294</v>
      </c>
      <c r="AU247">
        <f>'Population data'!$I$81</f>
        <v>259143</v>
      </c>
      <c r="AV247">
        <f>'Population data'!$I$85</f>
        <v>262461</v>
      </c>
      <c r="AW247" s="31">
        <f t="shared" si="61"/>
        <v>245.26996865449803</v>
      </c>
      <c r="AX247" s="31">
        <f t="shared" si="62"/>
        <v>433.97545627697275</v>
      </c>
      <c r="AY247" s="31">
        <f t="shared" si="63"/>
        <v>568.64222452838237</v>
      </c>
      <c r="AZ247" s="31">
        <f t="shared" si="64"/>
        <v>600.13479950881276</v>
      </c>
      <c r="BA247" s="31">
        <f t="shared" si="65"/>
        <v>853.8328105479809</v>
      </c>
      <c r="BB247" s="31">
        <f t="shared" si="66"/>
        <v>702.42292005988156</v>
      </c>
      <c r="BC247" s="31">
        <f t="shared" si="67"/>
        <v>607.905375186171</v>
      </c>
      <c r="BD247" s="31">
        <f t="shared" si="68"/>
        <v>944.40056320615406</v>
      </c>
      <c r="BE247" s="31">
        <f t="shared" si="69"/>
        <v>1130.9942696290339</v>
      </c>
      <c r="BF247" s="31">
        <f t="shared" si="70"/>
        <v>1444.4664553618595</v>
      </c>
      <c r="BG247" s="31">
        <f t="shared" si="71"/>
        <v>1936.1243733342121</v>
      </c>
      <c r="BH247" s="31">
        <f t="shared" si="72"/>
        <v>2130.3617518128558</v>
      </c>
      <c r="BI247" s="31">
        <f t="shared" si="73"/>
        <v>1910.0644138743828</v>
      </c>
      <c r="BJ247" s="31">
        <f t="shared" si="74"/>
        <v>1336.7792531859907</v>
      </c>
      <c r="BK247" s="31">
        <f t="shared" si="75"/>
        <v>1179.2452830188679</v>
      </c>
      <c r="BL247" s="31">
        <f t="shared" si="76"/>
        <v>1015.380991255539</v>
      </c>
      <c r="BM247" s="31">
        <f t="shared" si="77"/>
        <v>80.704062238972796</v>
      </c>
      <c r="BN247" s="31">
        <f t="shared" si="78"/>
        <v>1636.7265469061877</v>
      </c>
      <c r="BO247" s="31">
        <f t="shared" si="79"/>
        <v>4582.9514207149405</v>
      </c>
      <c r="BP247" s="31">
        <f t="shared" si="80"/>
        <v>3588.7521561454487</v>
      </c>
      <c r="BQ247" s="31">
        <f t="shared" si="80"/>
        <v>3162.3746004168238</v>
      </c>
    </row>
    <row r="248" spans="1:69" x14ac:dyDescent="0.15">
      <c r="A248" s="5" t="s">
        <v>192</v>
      </c>
      <c r="B248" s="11" t="s">
        <v>190</v>
      </c>
      <c r="C248" s="16" t="s">
        <v>37</v>
      </c>
      <c r="D248" s="57" t="s">
        <v>29</v>
      </c>
      <c r="E248" s="5" t="s">
        <v>147</v>
      </c>
      <c r="F248" s="5" t="s">
        <v>155</v>
      </c>
      <c r="G248" s="22">
        <v>50</v>
      </c>
      <c r="H248" s="22">
        <v>40</v>
      </c>
      <c r="I248" s="22">
        <v>60</v>
      </c>
      <c r="J248" s="22">
        <v>80</v>
      </c>
      <c r="K248" s="22">
        <v>60</v>
      </c>
      <c r="L248" s="22">
        <v>90</v>
      </c>
      <c r="M248" s="22">
        <v>70</v>
      </c>
      <c r="N248" s="22">
        <v>70</v>
      </c>
      <c r="O248" s="22">
        <v>90</v>
      </c>
      <c r="P248" s="22">
        <v>90</v>
      </c>
      <c r="Q248" s="22">
        <v>90</v>
      </c>
      <c r="R248" s="22">
        <v>80</v>
      </c>
      <c r="S248" s="22">
        <v>90</v>
      </c>
      <c r="T248" s="22">
        <v>60</v>
      </c>
      <c r="U248" s="22">
        <v>100</v>
      </c>
      <c r="V248" s="22">
        <v>70</v>
      </c>
      <c r="W248" s="22">
        <v>10</v>
      </c>
      <c r="X248" s="22">
        <v>70</v>
      </c>
      <c r="Y248" s="22">
        <v>160</v>
      </c>
      <c r="Z248" s="22">
        <v>80</v>
      </c>
      <c r="AA248" s="22">
        <v>90</v>
      </c>
      <c r="AB248">
        <f>'Population data'!$I$5</f>
        <v>203857</v>
      </c>
      <c r="AC248">
        <f>'Population data'!$I$9</f>
        <v>207385</v>
      </c>
      <c r="AD248">
        <f>'Population data'!$I$13</f>
        <v>211029</v>
      </c>
      <c r="AE248">
        <f>'Population data'!$I$17</f>
        <v>216618</v>
      </c>
      <c r="AF248">
        <f>'Population data'!$I$21</f>
        <v>222526</v>
      </c>
      <c r="AG248">
        <f>'Population data'!$I$25</f>
        <v>227783</v>
      </c>
      <c r="AH248">
        <f>'Population data'!$I$29</f>
        <v>230299</v>
      </c>
      <c r="AI248">
        <f>'Population data'!$I$33</f>
        <v>232952</v>
      </c>
      <c r="AJ248">
        <f>'Population data'!$I$37</f>
        <v>238728</v>
      </c>
      <c r="AK248">
        <f>'Population data'!$I$41</f>
        <v>242304</v>
      </c>
      <c r="AL248">
        <f>'Population data'!$I$45</f>
        <v>242753</v>
      </c>
      <c r="AM248">
        <f>'Population data'!$I$49</f>
        <v>244090</v>
      </c>
      <c r="AN248">
        <f>'Population data'!$I$53</f>
        <v>246065</v>
      </c>
      <c r="AO248">
        <f>'Population data'!$I$57</f>
        <v>246862</v>
      </c>
      <c r="AP248">
        <f>'Population data'!$I$61</f>
        <v>245920</v>
      </c>
      <c r="AQ248">
        <f>'Population data'!$I$65</f>
        <v>246213</v>
      </c>
      <c r="AR248">
        <f>'Population data'!$I$69</f>
        <v>247819</v>
      </c>
      <c r="AS248">
        <f>'Population data'!$I$73</f>
        <v>250500</v>
      </c>
      <c r="AT248">
        <f>'Population data'!$I$77</f>
        <v>255294</v>
      </c>
      <c r="AU248">
        <f>'Population data'!$I$81</f>
        <v>259143</v>
      </c>
      <c r="AV248">
        <f>'Population data'!$I$85</f>
        <v>262461</v>
      </c>
      <c r="AW248" s="31">
        <f t="shared" si="61"/>
        <v>245.26996865449803</v>
      </c>
      <c r="AX248" s="31">
        <f t="shared" si="62"/>
        <v>192.87798056754346</v>
      </c>
      <c r="AY248" s="31">
        <f t="shared" si="63"/>
        <v>284.32111226419119</v>
      </c>
      <c r="AZ248" s="31">
        <f t="shared" si="64"/>
        <v>369.31372277465402</v>
      </c>
      <c r="BA248" s="31">
        <f t="shared" si="65"/>
        <v>269.63141385725709</v>
      </c>
      <c r="BB248" s="31">
        <f t="shared" si="66"/>
        <v>395.11289253368341</v>
      </c>
      <c r="BC248" s="31">
        <f t="shared" si="67"/>
        <v>303.9526875930855</v>
      </c>
      <c r="BD248" s="31">
        <f t="shared" si="68"/>
        <v>300.49108829286723</v>
      </c>
      <c r="BE248" s="31">
        <f t="shared" si="69"/>
        <v>376.99808987634464</v>
      </c>
      <c r="BF248" s="31">
        <f t="shared" si="70"/>
        <v>371.43423137876385</v>
      </c>
      <c r="BG248" s="31">
        <f t="shared" si="71"/>
        <v>370.74722042570022</v>
      </c>
      <c r="BH248" s="31">
        <f t="shared" si="72"/>
        <v>327.74796181736247</v>
      </c>
      <c r="BI248" s="31">
        <f t="shared" si="73"/>
        <v>365.75701542275414</v>
      </c>
      <c r="BJ248" s="31">
        <f t="shared" si="74"/>
        <v>243.05077330654373</v>
      </c>
      <c r="BK248" s="31">
        <f t="shared" si="75"/>
        <v>406.63630448926477</v>
      </c>
      <c r="BL248" s="31">
        <f t="shared" si="76"/>
        <v>284.30667755155088</v>
      </c>
      <c r="BM248" s="31">
        <f t="shared" si="77"/>
        <v>40.352031119486398</v>
      </c>
      <c r="BN248" s="31">
        <f t="shared" si="78"/>
        <v>279.44111776447102</v>
      </c>
      <c r="BO248" s="31">
        <f t="shared" si="79"/>
        <v>626.72839941400889</v>
      </c>
      <c r="BP248" s="31">
        <f t="shared" si="80"/>
        <v>308.70986289423212</v>
      </c>
      <c r="BQ248" s="31">
        <f t="shared" si="80"/>
        <v>342.90808920182428</v>
      </c>
    </row>
    <row r="249" spans="1:69" x14ac:dyDescent="0.15">
      <c r="A249" s="5" t="s">
        <v>192</v>
      </c>
      <c r="B249" s="11" t="s">
        <v>190</v>
      </c>
      <c r="C249" s="16" t="s">
        <v>37</v>
      </c>
      <c r="D249" t="s">
        <v>30</v>
      </c>
      <c r="E249" s="5" t="s">
        <v>147</v>
      </c>
      <c r="F249" s="5" t="s">
        <v>152</v>
      </c>
      <c r="G249" s="22">
        <v>240</v>
      </c>
      <c r="H249" s="22">
        <v>450</v>
      </c>
      <c r="I249" s="22">
        <v>710</v>
      </c>
      <c r="J249" s="22">
        <v>830</v>
      </c>
      <c r="K249" s="22">
        <v>940</v>
      </c>
      <c r="L249" s="22">
        <v>630</v>
      </c>
      <c r="M249" s="22">
        <v>540</v>
      </c>
      <c r="N249" s="22">
        <v>910</v>
      </c>
      <c r="O249" s="22">
        <v>880</v>
      </c>
      <c r="P249" s="22">
        <v>690</v>
      </c>
      <c r="Q249" s="22">
        <v>620</v>
      </c>
      <c r="R249" s="22">
        <v>550</v>
      </c>
      <c r="S249" s="22">
        <v>560</v>
      </c>
      <c r="T249" s="22">
        <v>370</v>
      </c>
      <c r="U249" s="22">
        <v>310</v>
      </c>
      <c r="V249" s="22">
        <v>180</v>
      </c>
      <c r="W249" s="22">
        <v>60</v>
      </c>
      <c r="X249" s="22">
        <v>240</v>
      </c>
      <c r="Y249" s="22">
        <v>430</v>
      </c>
      <c r="Z249" s="22">
        <v>570</v>
      </c>
      <c r="AA249" s="22">
        <v>750</v>
      </c>
      <c r="AB249">
        <f>'Population data'!$I$5</f>
        <v>203857</v>
      </c>
      <c r="AC249">
        <f>'Population data'!$I$9</f>
        <v>207385</v>
      </c>
      <c r="AD249">
        <f>'Population data'!$I$13</f>
        <v>211029</v>
      </c>
      <c r="AE249">
        <f>'Population data'!$I$17</f>
        <v>216618</v>
      </c>
      <c r="AF249">
        <f>'Population data'!$I$21</f>
        <v>222526</v>
      </c>
      <c r="AG249">
        <f>'Population data'!$I$25</f>
        <v>227783</v>
      </c>
      <c r="AH249">
        <f>'Population data'!$I$29</f>
        <v>230299</v>
      </c>
      <c r="AI249">
        <f>'Population data'!$I$33</f>
        <v>232952</v>
      </c>
      <c r="AJ249">
        <f>'Population data'!$I$37</f>
        <v>238728</v>
      </c>
      <c r="AK249">
        <f>'Population data'!$I$41</f>
        <v>242304</v>
      </c>
      <c r="AL249">
        <f>'Population data'!$I$45</f>
        <v>242753</v>
      </c>
      <c r="AM249">
        <f>'Population data'!$I$49</f>
        <v>244090</v>
      </c>
      <c r="AN249">
        <f>'Population data'!$I$53</f>
        <v>246065</v>
      </c>
      <c r="AO249">
        <f>'Population data'!$I$57</f>
        <v>246862</v>
      </c>
      <c r="AP249">
        <f>'Population data'!$I$61</f>
        <v>245920</v>
      </c>
      <c r="AQ249">
        <f>'Population data'!$I$65</f>
        <v>246213</v>
      </c>
      <c r="AR249">
        <f>'Population data'!$I$69</f>
        <v>247819</v>
      </c>
      <c r="AS249">
        <f>'Population data'!$I$73</f>
        <v>250500</v>
      </c>
      <c r="AT249">
        <f>'Population data'!$I$77</f>
        <v>255294</v>
      </c>
      <c r="AU249">
        <f>'Population data'!$I$81</f>
        <v>259143</v>
      </c>
      <c r="AV249">
        <f>'Population data'!$I$85</f>
        <v>262461</v>
      </c>
      <c r="AW249" s="31">
        <f t="shared" si="61"/>
        <v>1177.2958495415903</v>
      </c>
      <c r="AX249" s="31">
        <f t="shared" si="62"/>
        <v>2169.8772813848641</v>
      </c>
      <c r="AY249" s="31">
        <f t="shared" si="63"/>
        <v>3364.4664951262625</v>
      </c>
      <c r="AZ249" s="31">
        <f t="shared" si="64"/>
        <v>3831.6298737870352</v>
      </c>
      <c r="BA249" s="31">
        <f t="shared" si="65"/>
        <v>4224.2254837636947</v>
      </c>
      <c r="BB249" s="31">
        <f t="shared" si="66"/>
        <v>2765.7902477357834</v>
      </c>
      <c r="BC249" s="31">
        <f t="shared" si="67"/>
        <v>2344.7778757180881</v>
      </c>
      <c r="BD249" s="31">
        <f t="shared" si="68"/>
        <v>3906.3841478072741</v>
      </c>
      <c r="BE249" s="31">
        <f t="shared" si="69"/>
        <v>3686.2035454575916</v>
      </c>
      <c r="BF249" s="31">
        <f t="shared" si="70"/>
        <v>2847.6624405705234</v>
      </c>
      <c r="BG249" s="31">
        <f t="shared" si="71"/>
        <v>2554.0364073770456</v>
      </c>
      <c r="BH249" s="31">
        <f t="shared" si="72"/>
        <v>2253.2672374943668</v>
      </c>
      <c r="BI249" s="31">
        <f t="shared" si="73"/>
        <v>2275.821429297137</v>
      </c>
      <c r="BJ249" s="31">
        <f t="shared" si="74"/>
        <v>1498.8131020570197</v>
      </c>
      <c r="BK249" s="31">
        <f t="shared" si="75"/>
        <v>1260.5725439167209</v>
      </c>
      <c r="BL249" s="31">
        <f t="shared" si="76"/>
        <v>731.07431370398797</v>
      </c>
      <c r="BM249" s="31">
        <f t="shared" si="77"/>
        <v>242.11218671691842</v>
      </c>
      <c r="BN249" s="31">
        <f t="shared" si="78"/>
        <v>958.08383233532936</v>
      </c>
      <c r="BO249" s="31">
        <f t="shared" si="79"/>
        <v>1684.3325734251491</v>
      </c>
      <c r="BP249" s="31">
        <f t="shared" si="80"/>
        <v>2199.5577731214039</v>
      </c>
      <c r="BQ249" s="31">
        <f t="shared" si="80"/>
        <v>2857.5674100152023</v>
      </c>
    </row>
    <row r="250" spans="1:69" x14ac:dyDescent="0.15">
      <c r="A250" s="5" t="s">
        <v>192</v>
      </c>
      <c r="B250" s="11" t="s">
        <v>190</v>
      </c>
      <c r="C250" s="16" t="s">
        <v>37</v>
      </c>
      <c r="D250" t="s">
        <v>31</v>
      </c>
      <c r="E250" s="5" t="s">
        <v>147</v>
      </c>
      <c r="F250" s="5" t="s">
        <v>31</v>
      </c>
      <c r="G250" s="22">
        <v>110</v>
      </c>
      <c r="H250" s="22">
        <v>110</v>
      </c>
      <c r="I250" s="22">
        <v>230</v>
      </c>
      <c r="J250" s="22">
        <v>410</v>
      </c>
      <c r="K250" s="22">
        <v>490</v>
      </c>
      <c r="L250" s="22">
        <v>480</v>
      </c>
      <c r="M250" s="22">
        <v>620</v>
      </c>
      <c r="N250" s="22">
        <v>1380</v>
      </c>
      <c r="O250" s="22">
        <v>1500</v>
      </c>
      <c r="P250" s="22">
        <v>1460</v>
      </c>
      <c r="Q250" s="22">
        <v>1180</v>
      </c>
      <c r="R250" s="22">
        <v>1040</v>
      </c>
      <c r="S250" s="22">
        <v>980</v>
      </c>
      <c r="T250" s="22">
        <v>890</v>
      </c>
      <c r="U250" s="22">
        <v>880</v>
      </c>
      <c r="V250" s="22">
        <v>480</v>
      </c>
      <c r="W250" s="22">
        <v>10</v>
      </c>
      <c r="X250" s="22">
        <v>390</v>
      </c>
      <c r="Y250" s="22">
        <v>1050</v>
      </c>
      <c r="Z250" s="22">
        <v>840</v>
      </c>
      <c r="AA250" s="22">
        <v>820</v>
      </c>
      <c r="AB250">
        <f>'Population data'!$I$5</f>
        <v>203857</v>
      </c>
      <c r="AC250">
        <f>'Population data'!$I$9</f>
        <v>207385</v>
      </c>
      <c r="AD250">
        <f>'Population data'!$I$13</f>
        <v>211029</v>
      </c>
      <c r="AE250">
        <f>'Population data'!$I$17</f>
        <v>216618</v>
      </c>
      <c r="AF250">
        <f>'Population data'!$I$21</f>
        <v>222526</v>
      </c>
      <c r="AG250">
        <f>'Population data'!$I$25</f>
        <v>227783</v>
      </c>
      <c r="AH250">
        <f>'Population data'!$I$29</f>
        <v>230299</v>
      </c>
      <c r="AI250">
        <f>'Population data'!$I$33</f>
        <v>232952</v>
      </c>
      <c r="AJ250">
        <f>'Population data'!$I$37</f>
        <v>238728</v>
      </c>
      <c r="AK250">
        <f>'Population data'!$I$41</f>
        <v>242304</v>
      </c>
      <c r="AL250">
        <f>'Population data'!$I$45</f>
        <v>242753</v>
      </c>
      <c r="AM250">
        <f>'Population data'!$I$49</f>
        <v>244090</v>
      </c>
      <c r="AN250">
        <f>'Population data'!$I$53</f>
        <v>246065</v>
      </c>
      <c r="AO250">
        <f>'Population data'!$I$57</f>
        <v>246862</v>
      </c>
      <c r="AP250">
        <f>'Population data'!$I$61</f>
        <v>245920</v>
      </c>
      <c r="AQ250">
        <f>'Population data'!$I$65</f>
        <v>246213</v>
      </c>
      <c r="AR250">
        <f>'Population data'!$I$69</f>
        <v>247819</v>
      </c>
      <c r="AS250">
        <f>'Population data'!$I$73</f>
        <v>250500</v>
      </c>
      <c r="AT250">
        <f>'Population data'!$I$77</f>
        <v>255294</v>
      </c>
      <c r="AU250">
        <f>'Population data'!$I$81</f>
        <v>259143</v>
      </c>
      <c r="AV250">
        <f>'Population data'!$I$85</f>
        <v>262461</v>
      </c>
      <c r="AW250" s="31">
        <f t="shared" si="61"/>
        <v>539.59393103989555</v>
      </c>
      <c r="AX250" s="31">
        <f t="shared" si="62"/>
        <v>530.41444656074452</v>
      </c>
      <c r="AY250" s="31">
        <f t="shared" si="63"/>
        <v>1089.8975970127328</v>
      </c>
      <c r="AZ250" s="31">
        <f t="shared" si="64"/>
        <v>1892.7328292201016</v>
      </c>
      <c r="BA250" s="31">
        <f t="shared" si="65"/>
        <v>2201.989879834267</v>
      </c>
      <c r="BB250" s="31">
        <f t="shared" si="66"/>
        <v>2107.2687601796447</v>
      </c>
      <c r="BC250" s="31">
        <f t="shared" si="67"/>
        <v>2692.1523758244716</v>
      </c>
      <c r="BD250" s="31">
        <f t="shared" si="68"/>
        <v>5923.9671692022393</v>
      </c>
      <c r="BE250" s="31">
        <f t="shared" si="69"/>
        <v>6283.3014979390773</v>
      </c>
      <c r="BF250" s="31">
        <f t="shared" si="70"/>
        <v>6025.4886423666139</v>
      </c>
      <c r="BG250" s="31">
        <f t="shared" si="71"/>
        <v>4860.9080011369579</v>
      </c>
      <c r="BH250" s="31">
        <f t="shared" si="72"/>
        <v>4260.7235036257116</v>
      </c>
      <c r="BI250" s="31">
        <f t="shared" si="73"/>
        <v>3982.6875012699893</v>
      </c>
      <c r="BJ250" s="31">
        <f t="shared" si="74"/>
        <v>3605.253137380399</v>
      </c>
      <c r="BK250" s="31">
        <f t="shared" si="75"/>
        <v>3578.3994795055301</v>
      </c>
      <c r="BL250" s="31">
        <f t="shared" si="76"/>
        <v>1949.5315032106346</v>
      </c>
      <c r="BM250" s="31">
        <f t="shared" si="77"/>
        <v>40.352031119486398</v>
      </c>
      <c r="BN250" s="31">
        <f t="shared" si="78"/>
        <v>1556.8862275449101</v>
      </c>
      <c r="BO250" s="31">
        <f t="shared" si="79"/>
        <v>4112.9051211544338</v>
      </c>
      <c r="BP250" s="31">
        <f t="shared" si="80"/>
        <v>3241.4535603894374</v>
      </c>
      <c r="BQ250" s="31">
        <f t="shared" si="80"/>
        <v>3124.2737016166211</v>
      </c>
    </row>
    <row r="251" spans="1:69" x14ac:dyDescent="0.15">
      <c r="A251" s="5" t="s">
        <v>192</v>
      </c>
      <c r="B251" s="11" t="s">
        <v>190</v>
      </c>
      <c r="C251" s="16" t="s">
        <v>37</v>
      </c>
      <c r="D251" t="s">
        <v>32</v>
      </c>
      <c r="E251" s="5" t="s">
        <v>147</v>
      </c>
      <c r="F251" s="5" t="s">
        <v>156</v>
      </c>
      <c r="G251" s="22">
        <v>470</v>
      </c>
      <c r="H251" s="22">
        <v>520</v>
      </c>
      <c r="I251" s="22">
        <v>400</v>
      </c>
      <c r="J251" s="22">
        <v>500</v>
      </c>
      <c r="K251" s="22">
        <v>480</v>
      </c>
      <c r="L251" s="22">
        <v>390</v>
      </c>
      <c r="M251" s="22">
        <v>510</v>
      </c>
      <c r="N251" s="22">
        <v>510</v>
      </c>
      <c r="O251" s="22">
        <v>580</v>
      </c>
      <c r="P251" s="22">
        <v>600</v>
      </c>
      <c r="Q251" s="22">
        <v>600</v>
      </c>
      <c r="R251" s="22">
        <v>650</v>
      </c>
      <c r="S251" s="22">
        <v>710</v>
      </c>
      <c r="T251" s="22">
        <v>640</v>
      </c>
      <c r="U251" s="22">
        <v>930</v>
      </c>
      <c r="V251" s="22">
        <v>1060</v>
      </c>
      <c r="W251" s="22">
        <v>70</v>
      </c>
      <c r="X251" s="22">
        <v>420</v>
      </c>
      <c r="Y251" s="22">
        <v>870</v>
      </c>
      <c r="Z251" s="22">
        <v>680</v>
      </c>
      <c r="AA251" s="22">
        <v>600</v>
      </c>
      <c r="AB251">
        <f>'Population data'!$I$5</f>
        <v>203857</v>
      </c>
      <c r="AC251">
        <f>'Population data'!$I$9</f>
        <v>207385</v>
      </c>
      <c r="AD251">
        <f>'Population data'!$I$13</f>
        <v>211029</v>
      </c>
      <c r="AE251">
        <f>'Population data'!$I$17</f>
        <v>216618</v>
      </c>
      <c r="AF251">
        <f>'Population data'!$I$21</f>
        <v>222526</v>
      </c>
      <c r="AG251">
        <f>'Population data'!$I$25</f>
        <v>227783</v>
      </c>
      <c r="AH251">
        <f>'Population data'!$I$29</f>
        <v>230299</v>
      </c>
      <c r="AI251">
        <f>'Population data'!$I$33</f>
        <v>232952</v>
      </c>
      <c r="AJ251">
        <f>'Population data'!$I$37</f>
        <v>238728</v>
      </c>
      <c r="AK251">
        <f>'Population data'!$I$41</f>
        <v>242304</v>
      </c>
      <c r="AL251">
        <f>'Population data'!$I$45</f>
        <v>242753</v>
      </c>
      <c r="AM251">
        <f>'Population data'!$I$49</f>
        <v>244090</v>
      </c>
      <c r="AN251">
        <f>'Population data'!$I$53</f>
        <v>246065</v>
      </c>
      <c r="AO251">
        <f>'Population data'!$I$57</f>
        <v>246862</v>
      </c>
      <c r="AP251">
        <f>'Population data'!$I$61</f>
        <v>245920</v>
      </c>
      <c r="AQ251">
        <f>'Population data'!$I$65</f>
        <v>246213</v>
      </c>
      <c r="AR251">
        <f>'Population data'!$I$69</f>
        <v>247819</v>
      </c>
      <c r="AS251">
        <f>'Population data'!$I$73</f>
        <v>250500</v>
      </c>
      <c r="AT251">
        <f>'Population data'!$I$77</f>
        <v>255294</v>
      </c>
      <c r="AU251">
        <f>'Population data'!$I$81</f>
        <v>259143</v>
      </c>
      <c r="AV251">
        <f>'Population data'!$I$85</f>
        <v>262461</v>
      </c>
      <c r="AW251" s="31">
        <f t="shared" si="61"/>
        <v>2305.5377053522811</v>
      </c>
      <c r="AX251" s="31">
        <f t="shared" si="62"/>
        <v>2507.4137473780647</v>
      </c>
      <c r="AY251" s="31">
        <f t="shared" si="63"/>
        <v>1895.4740817612744</v>
      </c>
      <c r="AZ251" s="31">
        <f t="shared" si="64"/>
        <v>2308.2107673415876</v>
      </c>
      <c r="BA251" s="31">
        <f t="shared" si="65"/>
        <v>2157.0513108580567</v>
      </c>
      <c r="BB251" s="31">
        <f t="shared" si="66"/>
        <v>1712.1558676459613</v>
      </c>
      <c r="BC251" s="31">
        <f t="shared" si="67"/>
        <v>2214.5124381781943</v>
      </c>
      <c r="BD251" s="31">
        <f t="shared" si="68"/>
        <v>2189.2922147051754</v>
      </c>
      <c r="BE251" s="31">
        <f t="shared" si="69"/>
        <v>2429.5432458697765</v>
      </c>
      <c r="BF251" s="31">
        <f t="shared" si="70"/>
        <v>2476.2282091917591</v>
      </c>
      <c r="BG251" s="31">
        <f t="shared" si="71"/>
        <v>2471.6481361713345</v>
      </c>
      <c r="BH251" s="31">
        <f t="shared" si="72"/>
        <v>2662.9521897660698</v>
      </c>
      <c r="BI251" s="31">
        <f t="shared" si="73"/>
        <v>2885.4164550017272</v>
      </c>
      <c r="BJ251" s="31">
        <f t="shared" si="74"/>
        <v>2592.5415819364662</v>
      </c>
      <c r="BK251" s="31">
        <f t="shared" si="75"/>
        <v>3781.7176317501626</v>
      </c>
      <c r="BL251" s="31">
        <f t="shared" si="76"/>
        <v>4305.2154029234844</v>
      </c>
      <c r="BM251" s="31">
        <f t="shared" si="77"/>
        <v>282.46421783640477</v>
      </c>
      <c r="BN251" s="31">
        <f t="shared" si="78"/>
        <v>1676.6467065868264</v>
      </c>
      <c r="BO251" s="31">
        <f t="shared" si="79"/>
        <v>3407.8356718136738</v>
      </c>
      <c r="BP251" s="31">
        <f t="shared" si="80"/>
        <v>2624.0338346009735</v>
      </c>
      <c r="BQ251" s="31">
        <f t="shared" si="80"/>
        <v>2286.0539280121616</v>
      </c>
    </row>
    <row r="252" spans="1:69" x14ac:dyDescent="0.15">
      <c r="A252" s="5" t="s">
        <v>192</v>
      </c>
      <c r="B252" s="11" t="s">
        <v>190</v>
      </c>
      <c r="C252" s="16" t="s">
        <v>37</v>
      </c>
      <c r="D252" t="s">
        <v>33</v>
      </c>
      <c r="E252" s="5" t="s">
        <v>147</v>
      </c>
      <c r="F252" s="5" t="s">
        <v>154</v>
      </c>
      <c r="G252" s="22">
        <v>140</v>
      </c>
      <c r="H252" s="22">
        <v>120</v>
      </c>
      <c r="I252" s="22">
        <v>100</v>
      </c>
      <c r="J252" s="22">
        <v>100</v>
      </c>
      <c r="K252" s="22">
        <v>120</v>
      </c>
      <c r="L252" s="22">
        <v>80</v>
      </c>
      <c r="M252" s="22">
        <v>110</v>
      </c>
      <c r="N252" s="22">
        <v>180</v>
      </c>
      <c r="O252" s="22">
        <v>190</v>
      </c>
      <c r="P252" s="22">
        <v>130</v>
      </c>
      <c r="Q252" s="22">
        <v>180</v>
      </c>
      <c r="R252" s="22">
        <v>230</v>
      </c>
      <c r="S252" s="22">
        <v>210</v>
      </c>
      <c r="T252" s="22">
        <v>200</v>
      </c>
      <c r="U252" s="22">
        <v>250</v>
      </c>
      <c r="V252" s="22">
        <v>330</v>
      </c>
      <c r="W252" s="22">
        <v>390</v>
      </c>
      <c r="X252" s="22">
        <v>1560</v>
      </c>
      <c r="Y252" s="22">
        <v>870</v>
      </c>
      <c r="Z252" s="22">
        <v>560</v>
      </c>
      <c r="AA252" s="22">
        <v>510</v>
      </c>
      <c r="AB252">
        <f>'Population data'!$I$5</f>
        <v>203857</v>
      </c>
      <c r="AC252">
        <f>'Population data'!$I$9</f>
        <v>207385</v>
      </c>
      <c r="AD252">
        <f>'Population data'!$I$13</f>
        <v>211029</v>
      </c>
      <c r="AE252">
        <f>'Population data'!$I$17</f>
        <v>216618</v>
      </c>
      <c r="AF252">
        <f>'Population data'!$I$21</f>
        <v>222526</v>
      </c>
      <c r="AG252">
        <f>'Population data'!$I$25</f>
        <v>227783</v>
      </c>
      <c r="AH252">
        <f>'Population data'!$I$29</f>
        <v>230299</v>
      </c>
      <c r="AI252">
        <f>'Population data'!$I$33</f>
        <v>232952</v>
      </c>
      <c r="AJ252">
        <f>'Population data'!$I$37</f>
        <v>238728</v>
      </c>
      <c r="AK252">
        <f>'Population data'!$I$41</f>
        <v>242304</v>
      </c>
      <c r="AL252">
        <f>'Population data'!$I$45</f>
        <v>242753</v>
      </c>
      <c r="AM252">
        <f>'Population data'!$I$49</f>
        <v>244090</v>
      </c>
      <c r="AN252">
        <f>'Population data'!$I$53</f>
        <v>246065</v>
      </c>
      <c r="AO252">
        <f>'Population data'!$I$57</f>
        <v>246862</v>
      </c>
      <c r="AP252">
        <f>'Population data'!$I$61</f>
        <v>245920</v>
      </c>
      <c r="AQ252">
        <f>'Population data'!$I$65</f>
        <v>246213</v>
      </c>
      <c r="AR252">
        <f>'Population data'!$I$69</f>
        <v>247819</v>
      </c>
      <c r="AS252">
        <f>'Population data'!$I$73</f>
        <v>250500</v>
      </c>
      <c r="AT252">
        <f>'Population data'!$I$77</f>
        <v>255294</v>
      </c>
      <c r="AU252">
        <f>'Population data'!$I$81</f>
        <v>259143</v>
      </c>
      <c r="AV252">
        <f>'Population data'!$I$85</f>
        <v>262461</v>
      </c>
      <c r="AW252" s="31">
        <f t="shared" si="61"/>
        <v>686.75591223259437</v>
      </c>
      <c r="AX252" s="31">
        <f t="shared" si="62"/>
        <v>578.63394170263041</v>
      </c>
      <c r="AY252" s="31">
        <f t="shared" si="63"/>
        <v>473.8685204403186</v>
      </c>
      <c r="AZ252" s="31">
        <f t="shared" si="64"/>
        <v>461.64215346831747</v>
      </c>
      <c r="BA252" s="31">
        <f t="shared" si="65"/>
        <v>539.26282771451417</v>
      </c>
      <c r="BB252" s="31">
        <f t="shared" si="66"/>
        <v>351.21146002994078</v>
      </c>
      <c r="BC252" s="31">
        <f t="shared" si="67"/>
        <v>477.63993764627719</v>
      </c>
      <c r="BD252" s="31">
        <f t="shared" si="68"/>
        <v>772.69136989594426</v>
      </c>
      <c r="BE252" s="31">
        <f t="shared" si="69"/>
        <v>795.88485640561646</v>
      </c>
      <c r="BF252" s="31">
        <f t="shared" si="70"/>
        <v>536.51611199154775</v>
      </c>
      <c r="BG252" s="31">
        <f t="shared" si="71"/>
        <v>741.49444085140044</v>
      </c>
      <c r="BH252" s="31">
        <f t="shared" si="72"/>
        <v>942.27539022491703</v>
      </c>
      <c r="BI252" s="31">
        <f t="shared" si="73"/>
        <v>853.43303598642626</v>
      </c>
      <c r="BJ252" s="31">
        <f t="shared" si="74"/>
        <v>810.16924435514579</v>
      </c>
      <c r="BK252" s="31">
        <f t="shared" si="75"/>
        <v>1016.590761223162</v>
      </c>
      <c r="BL252" s="31">
        <f t="shared" si="76"/>
        <v>1340.3029084573113</v>
      </c>
      <c r="BM252" s="31">
        <f t="shared" si="77"/>
        <v>1573.7292136599694</v>
      </c>
      <c r="BN252" s="31">
        <f t="shared" si="78"/>
        <v>6227.5449101796403</v>
      </c>
      <c r="BO252" s="31">
        <f t="shared" si="79"/>
        <v>3407.8356718136738</v>
      </c>
      <c r="BP252" s="31">
        <f t="shared" si="80"/>
        <v>2160.9690402596252</v>
      </c>
      <c r="BQ252" s="31">
        <f t="shared" si="80"/>
        <v>1943.1458388103374</v>
      </c>
    </row>
    <row r="253" spans="1:69" x14ac:dyDescent="0.15">
      <c r="A253" s="5" t="s">
        <v>192</v>
      </c>
      <c r="B253" s="11" t="s">
        <v>190</v>
      </c>
      <c r="C253" s="4" t="s">
        <v>34</v>
      </c>
      <c r="D253" s="4" t="s">
        <v>82</v>
      </c>
      <c r="E253" s="4" t="s">
        <v>150</v>
      </c>
      <c r="F253" s="5" t="s">
        <v>150</v>
      </c>
      <c r="G253" s="22">
        <v>1080</v>
      </c>
      <c r="H253" s="22">
        <v>1340</v>
      </c>
      <c r="I253" s="22">
        <v>1650</v>
      </c>
      <c r="J253" s="22">
        <v>2100</v>
      </c>
      <c r="K253" s="22">
        <v>2350</v>
      </c>
      <c r="L253" s="22">
        <v>1890</v>
      </c>
      <c r="M253" s="22">
        <v>2010</v>
      </c>
      <c r="N253" s="22">
        <v>3310</v>
      </c>
      <c r="O253" s="22">
        <v>3530</v>
      </c>
      <c r="P253" s="22">
        <v>3360</v>
      </c>
      <c r="Q253" s="22">
        <v>3170</v>
      </c>
      <c r="R253" s="22">
        <v>3130</v>
      </c>
      <c r="S253" s="22">
        <v>3080</v>
      </c>
      <c r="T253" s="22">
        <v>2550</v>
      </c>
      <c r="U253" s="22">
        <v>2910</v>
      </c>
      <c r="V253" s="22">
        <v>2420</v>
      </c>
      <c r="W253" s="22">
        <v>560</v>
      </c>
      <c r="X253" s="22">
        <v>3240</v>
      </c>
      <c r="Y253" s="22">
        <v>4810</v>
      </c>
      <c r="Z253" s="22">
        <v>3760</v>
      </c>
      <c r="AA253" s="22">
        <v>3650</v>
      </c>
      <c r="AB253">
        <f>'Population data'!$I$5</f>
        <v>203857</v>
      </c>
      <c r="AC253">
        <f>'Population data'!$I$9</f>
        <v>207385</v>
      </c>
      <c r="AD253">
        <f>'Population data'!$I$13</f>
        <v>211029</v>
      </c>
      <c r="AE253">
        <f>'Population data'!$I$17</f>
        <v>216618</v>
      </c>
      <c r="AF253">
        <f>'Population data'!$I$21</f>
        <v>222526</v>
      </c>
      <c r="AG253">
        <f>'Population data'!$I$25</f>
        <v>227783</v>
      </c>
      <c r="AH253">
        <f>'Population data'!$I$29</f>
        <v>230299</v>
      </c>
      <c r="AI253">
        <f>'Population data'!$I$33</f>
        <v>232952</v>
      </c>
      <c r="AJ253">
        <f>'Population data'!$I$37</f>
        <v>238728</v>
      </c>
      <c r="AK253">
        <f>'Population data'!$I$41</f>
        <v>242304</v>
      </c>
      <c r="AL253">
        <f>'Population data'!$I$45</f>
        <v>242753</v>
      </c>
      <c r="AM253">
        <f>'Population data'!$I$49</f>
        <v>244090</v>
      </c>
      <c r="AN253">
        <f>'Population data'!$I$53</f>
        <v>246065</v>
      </c>
      <c r="AO253">
        <f>'Population data'!$I$57</f>
        <v>246862</v>
      </c>
      <c r="AP253">
        <f>'Population data'!$I$61</f>
        <v>245920</v>
      </c>
      <c r="AQ253">
        <f>'Population data'!$I$65</f>
        <v>246213</v>
      </c>
      <c r="AR253">
        <f>'Population data'!$I$69</f>
        <v>247819</v>
      </c>
      <c r="AS253">
        <f>'Population data'!$I$73</f>
        <v>250500</v>
      </c>
      <c r="AT253">
        <f>'Population data'!$I$77</f>
        <v>255294</v>
      </c>
      <c r="AU253">
        <f>'Population data'!$I$81</f>
        <v>259143</v>
      </c>
      <c r="AV253">
        <f>'Population data'!$I$85</f>
        <v>262461</v>
      </c>
      <c r="AW253" s="31">
        <f t="shared" si="61"/>
        <v>5297.831322937157</v>
      </c>
      <c r="AX253" s="31">
        <f t="shared" si="62"/>
        <v>6461.4123490127058</v>
      </c>
      <c r="AY253" s="31">
        <f t="shared" si="63"/>
        <v>7818.8305872652581</v>
      </c>
      <c r="AZ253" s="31">
        <f t="shared" si="64"/>
        <v>9694.4852228346681</v>
      </c>
      <c r="BA253" s="31">
        <f t="shared" si="65"/>
        <v>10560.563709409238</v>
      </c>
      <c r="BB253" s="31">
        <f t="shared" si="66"/>
        <v>8297.3707432073516</v>
      </c>
      <c r="BC253" s="31">
        <f t="shared" si="67"/>
        <v>8727.784315172883</v>
      </c>
      <c r="BD253" s="31">
        <f t="shared" si="68"/>
        <v>14208.935746419864</v>
      </c>
      <c r="BE253" s="31">
        <f t="shared" si="69"/>
        <v>14786.702858483295</v>
      </c>
      <c r="BF253" s="31">
        <f t="shared" si="70"/>
        <v>13866.87797147385</v>
      </c>
      <c r="BG253" s="31">
        <f t="shared" si="71"/>
        <v>13058.540986105219</v>
      </c>
      <c r="BH253" s="31">
        <f t="shared" si="72"/>
        <v>12823.139006104306</v>
      </c>
      <c r="BI253" s="31">
        <f t="shared" si="73"/>
        <v>12517.017861134253</v>
      </c>
      <c r="BJ253" s="31">
        <f t="shared" si="74"/>
        <v>10329.657865528108</v>
      </c>
      <c r="BK253" s="31">
        <f t="shared" si="75"/>
        <v>11833.116460637606</v>
      </c>
      <c r="BL253" s="31">
        <f t="shared" si="76"/>
        <v>9828.8879953536161</v>
      </c>
      <c r="BM253" s="31">
        <f t="shared" si="77"/>
        <v>2259.7137426912382</v>
      </c>
      <c r="BN253" s="31">
        <f t="shared" si="78"/>
        <v>12934.131736526946</v>
      </c>
      <c r="BO253" s="31">
        <f t="shared" si="79"/>
        <v>18841.022507383645</v>
      </c>
      <c r="BP253" s="31">
        <f t="shared" si="80"/>
        <v>14509.363556028911</v>
      </c>
      <c r="BQ253" s="31">
        <f t="shared" si="80"/>
        <v>13906.828062073984</v>
      </c>
    </row>
    <row r="254" spans="1:69" x14ac:dyDescent="0.15">
      <c r="A254" s="5" t="s">
        <v>192</v>
      </c>
      <c r="B254" s="11" t="s">
        <v>190</v>
      </c>
      <c r="C254" s="5" t="s">
        <v>55</v>
      </c>
      <c r="D254" s="5" t="s">
        <v>55</v>
      </c>
      <c r="E254" s="5" t="s">
        <v>148</v>
      </c>
      <c r="F254" s="5" t="s">
        <v>148</v>
      </c>
      <c r="G254" s="23">
        <v>350</v>
      </c>
      <c r="H254" s="23">
        <v>240</v>
      </c>
      <c r="I254" s="23">
        <v>240</v>
      </c>
      <c r="J254" s="23">
        <v>290</v>
      </c>
      <c r="K254" s="23">
        <v>340</v>
      </c>
      <c r="L254" s="23">
        <v>300</v>
      </c>
      <c r="M254" s="23">
        <v>420</v>
      </c>
      <c r="N254" s="23">
        <v>640</v>
      </c>
      <c r="O254" s="23">
        <v>680</v>
      </c>
      <c r="P254" s="23">
        <v>420</v>
      </c>
      <c r="Q254" s="23">
        <v>400</v>
      </c>
      <c r="R254" s="23">
        <v>370</v>
      </c>
      <c r="S254" s="23">
        <v>500</v>
      </c>
      <c r="T254" s="23">
        <v>320</v>
      </c>
      <c r="U254" s="23">
        <v>270</v>
      </c>
      <c r="V254" s="23">
        <v>180</v>
      </c>
      <c r="W254" s="23">
        <v>130</v>
      </c>
      <c r="X254" s="23">
        <v>150</v>
      </c>
      <c r="Y254" s="23">
        <v>240</v>
      </c>
      <c r="Z254" s="23">
        <v>400</v>
      </c>
      <c r="AA254" s="23">
        <v>410</v>
      </c>
      <c r="AB254">
        <f>'Population data'!$I$5</f>
        <v>203857</v>
      </c>
      <c r="AC254">
        <f>'Population data'!$I$9</f>
        <v>207385</v>
      </c>
      <c r="AD254">
        <f>'Population data'!$I$13</f>
        <v>211029</v>
      </c>
      <c r="AE254">
        <f>'Population data'!$I$17</f>
        <v>216618</v>
      </c>
      <c r="AF254">
        <f>'Population data'!$I$21</f>
        <v>222526</v>
      </c>
      <c r="AG254">
        <f>'Population data'!$I$25</f>
        <v>227783</v>
      </c>
      <c r="AH254">
        <f>'Population data'!$I$29</f>
        <v>230299</v>
      </c>
      <c r="AI254">
        <f>'Population data'!$I$33</f>
        <v>232952</v>
      </c>
      <c r="AJ254">
        <f>'Population data'!$I$37</f>
        <v>238728</v>
      </c>
      <c r="AK254">
        <f>'Population data'!$I$41</f>
        <v>242304</v>
      </c>
      <c r="AL254">
        <f>'Population data'!$I$45</f>
        <v>242753</v>
      </c>
      <c r="AM254">
        <f>'Population data'!$I$49</f>
        <v>244090</v>
      </c>
      <c r="AN254">
        <f>'Population data'!$I$53</f>
        <v>246065</v>
      </c>
      <c r="AO254">
        <f>'Population data'!$I$57</f>
        <v>246862</v>
      </c>
      <c r="AP254">
        <f>'Population data'!$I$61</f>
        <v>245920</v>
      </c>
      <c r="AQ254">
        <f>'Population data'!$I$65</f>
        <v>246213</v>
      </c>
      <c r="AR254">
        <f>'Population data'!$I$69</f>
        <v>247819</v>
      </c>
      <c r="AS254">
        <f>'Population data'!$I$73</f>
        <v>250500</v>
      </c>
      <c r="AT254">
        <f>'Population data'!$I$77</f>
        <v>255294</v>
      </c>
      <c r="AU254">
        <f>'Population data'!$I$81</f>
        <v>259143</v>
      </c>
      <c r="AV254">
        <f>'Population data'!$I$85</f>
        <v>262461</v>
      </c>
      <c r="AW254" s="31">
        <f t="shared" si="61"/>
        <v>1716.8897805814861</v>
      </c>
      <c r="AX254" s="31">
        <f t="shared" si="62"/>
        <v>1157.2678834052608</v>
      </c>
      <c r="AY254" s="31">
        <f t="shared" si="63"/>
        <v>1137.2844490567647</v>
      </c>
      <c r="AZ254" s="31">
        <f t="shared" si="64"/>
        <v>1338.7622450581207</v>
      </c>
      <c r="BA254" s="31">
        <f t="shared" si="65"/>
        <v>1527.9113451911237</v>
      </c>
      <c r="BB254" s="31">
        <f t="shared" si="66"/>
        <v>1317.0429751122779</v>
      </c>
      <c r="BC254" s="31">
        <f t="shared" si="67"/>
        <v>1823.7161255585129</v>
      </c>
      <c r="BD254" s="31">
        <f t="shared" si="68"/>
        <v>2747.3470929633572</v>
      </c>
      <c r="BE254" s="31">
        <f t="shared" si="69"/>
        <v>2848.4300123990483</v>
      </c>
      <c r="BF254" s="31">
        <f t="shared" si="70"/>
        <v>1733.3597464342313</v>
      </c>
      <c r="BG254" s="31">
        <f t="shared" si="71"/>
        <v>1647.7654241142232</v>
      </c>
      <c r="BH254" s="31">
        <f t="shared" si="72"/>
        <v>1515.8343234053013</v>
      </c>
      <c r="BI254" s="31">
        <f t="shared" si="73"/>
        <v>2031.983419015301</v>
      </c>
      <c r="BJ254" s="31">
        <f t="shared" si="74"/>
        <v>1296.2707909682331</v>
      </c>
      <c r="BK254" s="31">
        <f t="shared" si="75"/>
        <v>1097.9180221210149</v>
      </c>
      <c r="BL254" s="31">
        <f t="shared" si="76"/>
        <v>731.07431370398797</v>
      </c>
      <c r="BM254" s="31">
        <f t="shared" si="77"/>
        <v>524.57640455332319</v>
      </c>
      <c r="BN254" s="31">
        <f t="shared" si="78"/>
        <v>598.80239520958082</v>
      </c>
      <c r="BO254" s="31">
        <f t="shared" si="79"/>
        <v>940.09259912101345</v>
      </c>
      <c r="BP254" s="31">
        <f t="shared" si="80"/>
        <v>1543.5493144711606</v>
      </c>
      <c r="BQ254" s="31">
        <f t="shared" si="80"/>
        <v>1562.1368508083106</v>
      </c>
    </row>
    <row r="255" spans="1:69" x14ac:dyDescent="0.15">
      <c r="A255" s="5" t="s">
        <v>192</v>
      </c>
      <c r="B255" s="11" t="s">
        <v>190</v>
      </c>
      <c r="C255" s="5" t="s">
        <v>35</v>
      </c>
      <c r="D255" s="5" t="s">
        <v>35</v>
      </c>
      <c r="E255" s="5" t="s">
        <v>149</v>
      </c>
      <c r="F255" s="5" t="s">
        <v>157</v>
      </c>
      <c r="G255" s="22">
        <v>710</v>
      </c>
      <c r="H255" s="22">
        <v>520</v>
      </c>
      <c r="I255" s="22">
        <v>780</v>
      </c>
      <c r="J255" s="22">
        <v>750</v>
      </c>
      <c r="K255" s="22">
        <v>970</v>
      </c>
      <c r="L255" s="22">
        <v>690</v>
      </c>
      <c r="M255" s="22">
        <v>640</v>
      </c>
      <c r="N255" s="22">
        <v>750</v>
      </c>
      <c r="O255" s="22">
        <v>770</v>
      </c>
      <c r="P255" s="22">
        <v>780</v>
      </c>
      <c r="Q255" s="22">
        <v>680</v>
      </c>
      <c r="R255" s="22">
        <v>700</v>
      </c>
      <c r="S255" s="22">
        <v>660</v>
      </c>
      <c r="T255" s="22">
        <v>620</v>
      </c>
      <c r="U255" s="22">
        <v>600</v>
      </c>
      <c r="V255" s="22">
        <v>620</v>
      </c>
      <c r="W255" s="22">
        <v>330</v>
      </c>
      <c r="X255" s="22">
        <v>550</v>
      </c>
      <c r="Y255" s="22">
        <v>370</v>
      </c>
      <c r="Z255" s="22">
        <v>380</v>
      </c>
      <c r="AA255" s="22">
        <v>390</v>
      </c>
      <c r="AB255">
        <f>'Population data'!$I$5</f>
        <v>203857</v>
      </c>
      <c r="AC255">
        <f>'Population data'!$I$9</f>
        <v>207385</v>
      </c>
      <c r="AD255">
        <f>'Population data'!$I$13</f>
        <v>211029</v>
      </c>
      <c r="AE255">
        <f>'Population data'!$I$17</f>
        <v>216618</v>
      </c>
      <c r="AF255">
        <f>'Population data'!$I$21</f>
        <v>222526</v>
      </c>
      <c r="AG255">
        <f>'Population data'!$I$25</f>
        <v>227783</v>
      </c>
      <c r="AH255">
        <f>'Population data'!$I$29</f>
        <v>230299</v>
      </c>
      <c r="AI255">
        <f>'Population data'!$I$33</f>
        <v>232952</v>
      </c>
      <c r="AJ255">
        <f>'Population data'!$I$37</f>
        <v>238728</v>
      </c>
      <c r="AK255">
        <f>'Population data'!$I$41</f>
        <v>242304</v>
      </c>
      <c r="AL255">
        <f>'Population data'!$I$45</f>
        <v>242753</v>
      </c>
      <c r="AM255">
        <f>'Population data'!$I$49</f>
        <v>244090</v>
      </c>
      <c r="AN255">
        <f>'Population data'!$I$53</f>
        <v>246065</v>
      </c>
      <c r="AO255">
        <f>'Population data'!$I$57</f>
        <v>246862</v>
      </c>
      <c r="AP255">
        <f>'Population data'!$I$61</f>
        <v>245920</v>
      </c>
      <c r="AQ255">
        <f>'Population data'!$I$65</f>
        <v>246213</v>
      </c>
      <c r="AR255">
        <f>'Population data'!$I$69</f>
        <v>247819</v>
      </c>
      <c r="AS255">
        <f>'Population data'!$I$73</f>
        <v>250500</v>
      </c>
      <c r="AT255">
        <f>'Population data'!$I$77</f>
        <v>255294</v>
      </c>
      <c r="AU255">
        <f>'Population data'!$I$81</f>
        <v>259143</v>
      </c>
      <c r="AV255">
        <f>'Population data'!$I$85</f>
        <v>262461</v>
      </c>
      <c r="AW255" s="31">
        <f t="shared" si="61"/>
        <v>3482.8335548938717</v>
      </c>
      <c r="AX255" s="31">
        <f t="shared" si="62"/>
        <v>2507.4137473780647</v>
      </c>
      <c r="AY255" s="31">
        <f t="shared" si="63"/>
        <v>3696.174459434485</v>
      </c>
      <c r="AZ255" s="31">
        <f t="shared" si="64"/>
        <v>3462.3161510123814</v>
      </c>
      <c r="BA255" s="31">
        <f t="shared" si="65"/>
        <v>4359.0411906923227</v>
      </c>
      <c r="BB255" s="31">
        <f t="shared" si="66"/>
        <v>3029.1988427582392</v>
      </c>
      <c r="BC255" s="31">
        <f t="shared" si="67"/>
        <v>2778.9960008510675</v>
      </c>
      <c r="BD255" s="31">
        <f t="shared" si="68"/>
        <v>3219.5473745664344</v>
      </c>
      <c r="BE255" s="31">
        <f t="shared" si="69"/>
        <v>3225.428102275393</v>
      </c>
      <c r="BF255" s="31">
        <f t="shared" si="70"/>
        <v>3219.0966719492867</v>
      </c>
      <c r="BG255" s="31">
        <f t="shared" si="71"/>
        <v>2801.201220994179</v>
      </c>
      <c r="BH255" s="31">
        <f t="shared" si="72"/>
        <v>2867.7946659019217</v>
      </c>
      <c r="BI255" s="31">
        <f t="shared" si="73"/>
        <v>2682.2181131001971</v>
      </c>
      <c r="BJ255" s="31">
        <f t="shared" si="74"/>
        <v>2511.5246575009519</v>
      </c>
      <c r="BK255" s="31">
        <f t="shared" si="75"/>
        <v>2439.817826935589</v>
      </c>
      <c r="BL255" s="31">
        <f t="shared" si="76"/>
        <v>2518.1448583137362</v>
      </c>
      <c r="BM255" s="31">
        <f t="shared" si="77"/>
        <v>1331.6170269430511</v>
      </c>
      <c r="BN255" s="31">
        <f t="shared" si="78"/>
        <v>2195.6087824351298</v>
      </c>
      <c r="BO255" s="31">
        <f t="shared" si="79"/>
        <v>1449.3094236448956</v>
      </c>
      <c r="BP255" s="31">
        <f t="shared" si="80"/>
        <v>1466.3718487476028</v>
      </c>
      <c r="BQ255" s="31">
        <f t="shared" si="80"/>
        <v>1485.9350532079052</v>
      </c>
    </row>
    <row r="256" spans="1:69" x14ac:dyDescent="0.15">
      <c r="A256" s="5" t="s">
        <v>192</v>
      </c>
      <c r="B256" s="11" t="s">
        <v>190</v>
      </c>
      <c r="C256" s="4" t="s">
        <v>54</v>
      </c>
      <c r="D256" s="4" t="s">
        <v>83</v>
      </c>
      <c r="E256" s="4" t="s">
        <v>83</v>
      </c>
      <c r="F256" s="4" t="s">
        <v>83</v>
      </c>
      <c r="G256" s="22">
        <v>4430</v>
      </c>
      <c r="H256" s="22">
        <v>3910</v>
      </c>
      <c r="I256" s="22">
        <v>4560</v>
      </c>
      <c r="J256" s="22">
        <v>4710</v>
      </c>
      <c r="K256" s="22">
        <v>5540</v>
      </c>
      <c r="L256" s="22">
        <v>4670</v>
      </c>
      <c r="M256" s="22">
        <v>4810</v>
      </c>
      <c r="N256" s="22">
        <v>6750</v>
      </c>
      <c r="O256" s="22">
        <v>7840</v>
      </c>
      <c r="P256" s="22">
        <v>6260</v>
      </c>
      <c r="Q256" s="22">
        <v>6900</v>
      </c>
      <c r="R256" s="22">
        <v>6370</v>
      </c>
      <c r="S256" s="22">
        <v>6900</v>
      </c>
      <c r="T256" s="22">
        <v>5020</v>
      </c>
      <c r="U256" s="22">
        <v>5550</v>
      </c>
      <c r="V256" s="22">
        <v>4120</v>
      </c>
      <c r="W256" s="22">
        <v>1450</v>
      </c>
      <c r="X256" s="22">
        <v>5170</v>
      </c>
      <c r="Y256" s="22">
        <v>6590</v>
      </c>
      <c r="Z256" s="22">
        <v>5450</v>
      </c>
      <c r="AA256" s="22">
        <v>5580</v>
      </c>
      <c r="AB256">
        <f>'Population data'!$I$5</f>
        <v>203857</v>
      </c>
      <c r="AC256">
        <f>'Population data'!$I$9</f>
        <v>207385</v>
      </c>
      <c r="AD256">
        <f>'Population data'!$I$13</f>
        <v>211029</v>
      </c>
      <c r="AE256">
        <f>'Population data'!$I$17</f>
        <v>216618</v>
      </c>
      <c r="AF256">
        <f>'Population data'!$I$21</f>
        <v>222526</v>
      </c>
      <c r="AG256">
        <f>'Population data'!$I$25</f>
        <v>227783</v>
      </c>
      <c r="AH256">
        <f>'Population data'!$I$29</f>
        <v>230299</v>
      </c>
      <c r="AI256">
        <f>'Population data'!$I$33</f>
        <v>232952</v>
      </c>
      <c r="AJ256">
        <f>'Population data'!$I$37</f>
        <v>238728</v>
      </c>
      <c r="AK256">
        <f>'Population data'!$I$41</f>
        <v>242304</v>
      </c>
      <c r="AL256">
        <f>'Population data'!$I$45</f>
        <v>242753</v>
      </c>
      <c r="AM256">
        <f>'Population data'!$I$49</f>
        <v>244090</v>
      </c>
      <c r="AN256">
        <f>'Population data'!$I$53</f>
        <v>246065</v>
      </c>
      <c r="AO256">
        <f>'Population data'!$I$57</f>
        <v>246862</v>
      </c>
      <c r="AP256">
        <f>'Population data'!$I$61</f>
        <v>245920</v>
      </c>
      <c r="AQ256">
        <f>'Population data'!$I$65</f>
        <v>246213</v>
      </c>
      <c r="AR256">
        <f>'Population data'!$I$69</f>
        <v>247819</v>
      </c>
      <c r="AS256">
        <f>'Population data'!$I$73</f>
        <v>250500</v>
      </c>
      <c r="AT256">
        <f>'Population data'!$I$77</f>
        <v>255294</v>
      </c>
      <c r="AU256">
        <f>'Population data'!$I$81</f>
        <v>259143</v>
      </c>
      <c r="AV256">
        <f>'Population data'!$I$85</f>
        <v>262461</v>
      </c>
      <c r="AW256" s="31">
        <f t="shared" si="61"/>
        <v>21730.919222788525</v>
      </c>
      <c r="AX256" s="31">
        <f t="shared" si="62"/>
        <v>18853.822600477371</v>
      </c>
      <c r="AY256" s="31">
        <f t="shared" si="63"/>
        <v>21608.40453207853</v>
      </c>
      <c r="AZ256" s="31">
        <f t="shared" si="64"/>
        <v>21743.345428357752</v>
      </c>
      <c r="BA256" s="31">
        <f t="shared" si="65"/>
        <v>24895.967212820076</v>
      </c>
      <c r="BB256" s="31">
        <f t="shared" si="66"/>
        <v>20501.968979247791</v>
      </c>
      <c r="BC256" s="31">
        <f t="shared" si="67"/>
        <v>20885.891818896303</v>
      </c>
      <c r="BD256" s="31">
        <f t="shared" si="68"/>
        <v>28975.926371097907</v>
      </c>
      <c r="BE256" s="31">
        <f t="shared" si="69"/>
        <v>32840.722495894908</v>
      </c>
      <c r="BF256" s="31">
        <f t="shared" si="70"/>
        <v>25835.314315900687</v>
      </c>
      <c r="BG256" s="31">
        <f t="shared" si="71"/>
        <v>28423.953565970347</v>
      </c>
      <c r="BH256" s="31">
        <f t="shared" si="72"/>
        <v>26096.931459707484</v>
      </c>
      <c r="BI256" s="31">
        <f t="shared" si="73"/>
        <v>28041.371182411152</v>
      </c>
      <c r="BJ256" s="31">
        <f t="shared" si="74"/>
        <v>20335.248033314161</v>
      </c>
      <c r="BK256" s="31">
        <f t="shared" si="75"/>
        <v>22568.314899154197</v>
      </c>
      <c r="BL256" s="31">
        <f t="shared" si="76"/>
        <v>16733.47873589128</v>
      </c>
      <c r="BM256" s="31">
        <f t="shared" si="77"/>
        <v>5851.0445123255276</v>
      </c>
      <c r="BN256" s="31">
        <f t="shared" si="78"/>
        <v>20638.722554890217</v>
      </c>
      <c r="BO256" s="31">
        <f t="shared" si="79"/>
        <v>25813.375950864494</v>
      </c>
      <c r="BP256" s="31">
        <f t="shared" si="80"/>
        <v>21030.859409669563</v>
      </c>
      <c r="BQ256" s="31">
        <f t="shared" si="80"/>
        <v>21260.301530513105</v>
      </c>
    </row>
    <row r="257" spans="1:69" x14ac:dyDescent="0.15">
      <c r="A257" s="5" t="s">
        <v>192</v>
      </c>
      <c r="B257" s="11" t="s">
        <v>191</v>
      </c>
      <c r="C257" s="16" t="s">
        <v>36</v>
      </c>
      <c r="D257" t="s">
        <v>24</v>
      </c>
      <c r="E257" s="5" t="s">
        <v>146</v>
      </c>
      <c r="F257" s="5" t="s">
        <v>24</v>
      </c>
      <c r="G257" s="23">
        <v>-20</v>
      </c>
      <c r="H257" s="23">
        <v>-30</v>
      </c>
      <c r="I257" s="23">
        <v>-50</v>
      </c>
      <c r="J257" s="23">
        <v>-40</v>
      </c>
      <c r="K257" s="23">
        <v>-50</v>
      </c>
      <c r="L257" s="23">
        <v>-40</v>
      </c>
      <c r="M257" s="23">
        <v>-60</v>
      </c>
      <c r="N257" s="23">
        <v>-50</v>
      </c>
      <c r="O257" s="23">
        <v>-40</v>
      </c>
      <c r="P257" s="23">
        <v>-70</v>
      </c>
      <c r="Q257" s="23">
        <v>-80</v>
      </c>
      <c r="R257" s="23">
        <v>-70</v>
      </c>
      <c r="S257" s="23">
        <v>-80</v>
      </c>
      <c r="T257" s="23">
        <v>-60</v>
      </c>
      <c r="U257" s="23">
        <v>-60</v>
      </c>
      <c r="V257" s="23">
        <v>-40</v>
      </c>
      <c r="W257" s="23">
        <v>-20</v>
      </c>
      <c r="X257" s="23">
        <v>-50</v>
      </c>
      <c r="Y257" s="23">
        <v>-40</v>
      </c>
      <c r="Z257" s="23">
        <v>-40</v>
      </c>
      <c r="AA257" s="23">
        <v>-40</v>
      </c>
      <c r="AB257">
        <f>'Population data'!$I$5</f>
        <v>203857</v>
      </c>
      <c r="AC257">
        <f>'Population data'!$I$9</f>
        <v>207385</v>
      </c>
      <c r="AD257">
        <f>'Population data'!$I$13</f>
        <v>211029</v>
      </c>
      <c r="AE257">
        <f>'Population data'!$I$17</f>
        <v>216618</v>
      </c>
      <c r="AF257">
        <f>'Population data'!$I$21</f>
        <v>222526</v>
      </c>
      <c r="AG257">
        <f>'Population data'!$I$25</f>
        <v>227783</v>
      </c>
      <c r="AH257">
        <f>'Population data'!$I$29</f>
        <v>230299</v>
      </c>
      <c r="AI257">
        <f>'Population data'!$I$33</f>
        <v>232952</v>
      </c>
      <c r="AJ257">
        <f>'Population data'!$I$37</f>
        <v>238728</v>
      </c>
      <c r="AK257">
        <f>'Population data'!$I$41</f>
        <v>242304</v>
      </c>
      <c r="AL257">
        <f>'Population data'!$I$45</f>
        <v>242753</v>
      </c>
      <c r="AM257">
        <f>'Population data'!$I$49</f>
        <v>244090</v>
      </c>
      <c r="AN257">
        <f>'Population data'!$I$53</f>
        <v>246065</v>
      </c>
      <c r="AO257">
        <f>'Population data'!$I$57</f>
        <v>246862</v>
      </c>
      <c r="AP257">
        <f>'Population data'!$I$61</f>
        <v>245920</v>
      </c>
      <c r="AQ257">
        <f>'Population data'!$I$65</f>
        <v>246213</v>
      </c>
      <c r="AR257">
        <f>'Population data'!$I$69</f>
        <v>247819</v>
      </c>
      <c r="AS257">
        <f>'Population data'!$I$73</f>
        <v>250500</v>
      </c>
      <c r="AT257">
        <f>'Population data'!$I$77</f>
        <v>255294</v>
      </c>
      <c r="AU257">
        <f>'Population data'!$I$81</f>
        <v>259143</v>
      </c>
      <c r="AV257">
        <f>'Population data'!$I$85</f>
        <v>262461</v>
      </c>
      <c r="AW257" s="31">
        <f t="shared" si="61"/>
        <v>-98.107987461799212</v>
      </c>
      <c r="AX257" s="31">
        <f t="shared" si="62"/>
        <v>-144.6584854256576</v>
      </c>
      <c r="AY257" s="31">
        <f t="shared" si="63"/>
        <v>-236.9342602201593</v>
      </c>
      <c r="AZ257" s="31">
        <f t="shared" si="64"/>
        <v>-184.65686138732701</v>
      </c>
      <c r="BA257" s="31">
        <f t="shared" si="65"/>
        <v>-224.69284488104762</v>
      </c>
      <c r="BB257" s="31">
        <f t="shared" si="66"/>
        <v>-175.60573001497039</v>
      </c>
      <c r="BC257" s="31">
        <f t="shared" si="67"/>
        <v>-260.53087507978756</v>
      </c>
      <c r="BD257" s="31">
        <f t="shared" si="68"/>
        <v>-214.63649163776228</v>
      </c>
      <c r="BE257" s="31">
        <f t="shared" si="69"/>
        <v>-167.55470661170872</v>
      </c>
      <c r="BF257" s="31">
        <f t="shared" si="70"/>
        <v>-288.89329107237188</v>
      </c>
      <c r="BG257" s="31">
        <f t="shared" si="71"/>
        <v>-329.5530848228446</v>
      </c>
      <c r="BH257" s="31">
        <f t="shared" si="72"/>
        <v>-286.7794665901921</v>
      </c>
      <c r="BI257" s="31">
        <f t="shared" si="73"/>
        <v>-325.11734704244816</v>
      </c>
      <c r="BJ257" s="31">
        <f t="shared" si="74"/>
        <v>-243.05077330654373</v>
      </c>
      <c r="BK257" s="31">
        <f t="shared" si="75"/>
        <v>-243.9817826935589</v>
      </c>
      <c r="BL257" s="31">
        <f t="shared" si="76"/>
        <v>-162.46095860088624</v>
      </c>
      <c r="BM257" s="31">
        <f t="shared" si="77"/>
        <v>-80.704062238972796</v>
      </c>
      <c r="BN257" s="31">
        <f t="shared" si="78"/>
        <v>-199.60079840319361</v>
      </c>
      <c r="BO257" s="31">
        <f t="shared" si="79"/>
        <v>-156.68209985350222</v>
      </c>
      <c r="BP257" s="31">
        <f t="shared" si="80"/>
        <v>-154.35493144711606</v>
      </c>
      <c r="BQ257" s="31">
        <f t="shared" si="80"/>
        <v>-152.4035952008108</v>
      </c>
    </row>
    <row r="258" spans="1:69" x14ac:dyDescent="0.15">
      <c r="A258" s="5" t="s">
        <v>192</v>
      </c>
      <c r="B258" s="11" t="s">
        <v>191</v>
      </c>
      <c r="C258" s="16" t="s">
        <v>36</v>
      </c>
      <c r="D258" t="s">
        <v>25</v>
      </c>
      <c r="E258" s="5" t="s">
        <v>146</v>
      </c>
      <c r="F258" s="5" t="s">
        <v>152</v>
      </c>
      <c r="G258" s="22">
        <v>-20</v>
      </c>
      <c r="H258" s="22">
        <v>-30</v>
      </c>
      <c r="I258" s="22">
        <v>-30</v>
      </c>
      <c r="J258" s="22">
        <v>-40</v>
      </c>
      <c r="K258" s="22">
        <v>-30</v>
      </c>
      <c r="L258" s="22">
        <v>-50</v>
      </c>
      <c r="M258" s="22">
        <v>-70</v>
      </c>
      <c r="N258" s="22">
        <v>-50</v>
      </c>
      <c r="O258" s="22">
        <v>-40</v>
      </c>
      <c r="P258" s="22">
        <v>-90</v>
      </c>
      <c r="Q258" s="22">
        <v>-100</v>
      </c>
      <c r="R258" s="22">
        <v>-120</v>
      </c>
      <c r="S258" s="22">
        <v>-110</v>
      </c>
      <c r="T258" s="22">
        <v>-90</v>
      </c>
      <c r="U258" s="22">
        <v>-80</v>
      </c>
      <c r="V258" s="22">
        <v>-120</v>
      </c>
      <c r="W258" s="22">
        <v>-50</v>
      </c>
      <c r="X258" s="22">
        <v>-80</v>
      </c>
      <c r="Y258" s="22">
        <v>-60</v>
      </c>
      <c r="Z258" s="22">
        <v>-70</v>
      </c>
      <c r="AA258" s="22">
        <v>-60</v>
      </c>
      <c r="AB258">
        <f>'Population data'!$I$5</f>
        <v>203857</v>
      </c>
      <c r="AC258">
        <f>'Population data'!$I$9</f>
        <v>207385</v>
      </c>
      <c r="AD258">
        <f>'Population data'!$I$13</f>
        <v>211029</v>
      </c>
      <c r="AE258">
        <f>'Population data'!$I$17</f>
        <v>216618</v>
      </c>
      <c r="AF258">
        <f>'Population data'!$I$21</f>
        <v>222526</v>
      </c>
      <c r="AG258">
        <f>'Population data'!$I$25</f>
        <v>227783</v>
      </c>
      <c r="AH258">
        <f>'Population data'!$I$29</f>
        <v>230299</v>
      </c>
      <c r="AI258">
        <f>'Population data'!$I$33</f>
        <v>232952</v>
      </c>
      <c r="AJ258">
        <f>'Population data'!$I$37</f>
        <v>238728</v>
      </c>
      <c r="AK258">
        <f>'Population data'!$I$41</f>
        <v>242304</v>
      </c>
      <c r="AL258">
        <f>'Population data'!$I$45</f>
        <v>242753</v>
      </c>
      <c r="AM258">
        <f>'Population data'!$I$49</f>
        <v>244090</v>
      </c>
      <c r="AN258">
        <f>'Population data'!$I$53</f>
        <v>246065</v>
      </c>
      <c r="AO258">
        <f>'Population data'!$I$57</f>
        <v>246862</v>
      </c>
      <c r="AP258">
        <f>'Population data'!$I$61</f>
        <v>245920</v>
      </c>
      <c r="AQ258">
        <f>'Population data'!$I$65</f>
        <v>246213</v>
      </c>
      <c r="AR258">
        <f>'Population data'!$I$69</f>
        <v>247819</v>
      </c>
      <c r="AS258">
        <f>'Population data'!$I$73</f>
        <v>250500</v>
      </c>
      <c r="AT258">
        <f>'Population data'!$I$77</f>
        <v>255294</v>
      </c>
      <c r="AU258">
        <f>'Population data'!$I$81</f>
        <v>259143</v>
      </c>
      <c r="AV258">
        <f>'Population data'!$I$85</f>
        <v>262461</v>
      </c>
      <c r="AW258" s="31">
        <f t="shared" si="61"/>
        <v>-98.107987461799212</v>
      </c>
      <c r="AX258" s="31">
        <f t="shared" si="62"/>
        <v>-144.6584854256576</v>
      </c>
      <c r="AY258" s="31">
        <f t="shared" si="63"/>
        <v>-142.16055613209559</v>
      </c>
      <c r="AZ258" s="31">
        <f t="shared" si="64"/>
        <v>-184.65686138732701</v>
      </c>
      <c r="BA258" s="31">
        <f t="shared" si="65"/>
        <v>-134.81570692862854</v>
      </c>
      <c r="BB258" s="31">
        <f t="shared" si="66"/>
        <v>-219.50716251871299</v>
      </c>
      <c r="BC258" s="31">
        <f t="shared" si="67"/>
        <v>-303.9526875930855</v>
      </c>
      <c r="BD258" s="31">
        <f t="shared" si="68"/>
        <v>-214.63649163776228</v>
      </c>
      <c r="BE258" s="31">
        <f t="shared" si="69"/>
        <v>-167.55470661170872</v>
      </c>
      <c r="BF258" s="31">
        <f t="shared" si="70"/>
        <v>-371.43423137876385</v>
      </c>
      <c r="BG258" s="31">
        <f t="shared" si="71"/>
        <v>-411.94135602855579</v>
      </c>
      <c r="BH258" s="31">
        <f t="shared" si="72"/>
        <v>-491.62194272604364</v>
      </c>
      <c r="BI258" s="31">
        <f t="shared" si="73"/>
        <v>-447.0363521833662</v>
      </c>
      <c r="BJ258" s="31">
        <f t="shared" si="74"/>
        <v>-364.57615995981558</v>
      </c>
      <c r="BK258" s="31">
        <f t="shared" si="75"/>
        <v>-325.30904359141186</v>
      </c>
      <c r="BL258" s="31">
        <f t="shared" si="76"/>
        <v>-487.38287580265865</v>
      </c>
      <c r="BM258" s="31">
        <f t="shared" si="77"/>
        <v>-201.76015559743198</v>
      </c>
      <c r="BN258" s="31">
        <f t="shared" si="78"/>
        <v>-319.36127744510981</v>
      </c>
      <c r="BO258" s="31">
        <f t="shared" si="79"/>
        <v>-235.02314978025336</v>
      </c>
      <c r="BP258" s="31">
        <f t="shared" si="80"/>
        <v>-270.12113003245315</v>
      </c>
      <c r="BQ258" s="31">
        <f t="shared" si="80"/>
        <v>-228.6053928012162</v>
      </c>
    </row>
    <row r="259" spans="1:69" x14ac:dyDescent="0.15">
      <c r="A259" s="5" t="s">
        <v>192</v>
      </c>
      <c r="B259" s="11" t="s">
        <v>191</v>
      </c>
      <c r="C259" s="16" t="s">
        <v>36</v>
      </c>
      <c r="D259" t="s">
        <v>47</v>
      </c>
      <c r="E259" s="5" t="s">
        <v>146</v>
      </c>
      <c r="F259" s="5" t="s">
        <v>153</v>
      </c>
      <c r="G259" s="22">
        <v>0</v>
      </c>
      <c r="H259" s="22">
        <v>0</v>
      </c>
      <c r="I259" s="22">
        <v>0</v>
      </c>
      <c r="J259" s="22">
        <v>0</v>
      </c>
      <c r="K259" s="22">
        <v>0</v>
      </c>
      <c r="L259" s="22">
        <v>0</v>
      </c>
      <c r="M259" s="22">
        <v>0</v>
      </c>
      <c r="N259" s="22">
        <v>0</v>
      </c>
      <c r="O259" s="22">
        <v>0</v>
      </c>
      <c r="P259" s="22">
        <v>0</v>
      </c>
      <c r="Q259" s="22">
        <v>0</v>
      </c>
      <c r="R259" s="22">
        <v>0</v>
      </c>
      <c r="S259" s="22">
        <v>-10</v>
      </c>
      <c r="T259" s="22">
        <v>0</v>
      </c>
      <c r="U259" s="22">
        <v>0</v>
      </c>
      <c r="V259" s="22">
        <v>0</v>
      </c>
      <c r="W259" s="22">
        <v>0</v>
      </c>
      <c r="X259" s="22">
        <v>0</v>
      </c>
      <c r="Y259" s="22">
        <v>0</v>
      </c>
      <c r="Z259" s="22">
        <v>0</v>
      </c>
      <c r="AA259" s="22">
        <v>0</v>
      </c>
      <c r="AB259">
        <f>'Population data'!$I$5</f>
        <v>203857</v>
      </c>
      <c r="AC259">
        <f>'Population data'!$I$9</f>
        <v>207385</v>
      </c>
      <c r="AD259">
        <f>'Population data'!$I$13</f>
        <v>211029</v>
      </c>
      <c r="AE259">
        <f>'Population data'!$I$17</f>
        <v>216618</v>
      </c>
      <c r="AF259">
        <f>'Population data'!$I$21</f>
        <v>222526</v>
      </c>
      <c r="AG259">
        <f>'Population data'!$I$25</f>
        <v>227783</v>
      </c>
      <c r="AH259">
        <f>'Population data'!$I$29</f>
        <v>230299</v>
      </c>
      <c r="AI259">
        <f>'Population data'!$I$33</f>
        <v>232952</v>
      </c>
      <c r="AJ259">
        <f>'Population data'!$I$37</f>
        <v>238728</v>
      </c>
      <c r="AK259">
        <f>'Population data'!$I$41</f>
        <v>242304</v>
      </c>
      <c r="AL259">
        <f>'Population data'!$I$45</f>
        <v>242753</v>
      </c>
      <c r="AM259">
        <f>'Population data'!$I$49</f>
        <v>244090</v>
      </c>
      <c r="AN259">
        <f>'Population data'!$I$53</f>
        <v>246065</v>
      </c>
      <c r="AO259">
        <f>'Population data'!$I$57</f>
        <v>246862</v>
      </c>
      <c r="AP259">
        <f>'Population data'!$I$61</f>
        <v>245920</v>
      </c>
      <c r="AQ259">
        <f>'Population data'!$I$65</f>
        <v>246213</v>
      </c>
      <c r="AR259">
        <f>'Population data'!$I$69</f>
        <v>247819</v>
      </c>
      <c r="AS259">
        <f>'Population data'!$I$73</f>
        <v>250500</v>
      </c>
      <c r="AT259">
        <f>'Population data'!$I$77</f>
        <v>255294</v>
      </c>
      <c r="AU259">
        <f>'Population data'!$I$81</f>
        <v>259143</v>
      </c>
      <c r="AV259">
        <f>'Population data'!$I$85</f>
        <v>262461</v>
      </c>
      <c r="AW259" s="31">
        <f t="shared" ref="AW259:AW290" si="81">G259/AB259*1000000</f>
        <v>0</v>
      </c>
      <c r="AX259" s="31">
        <f t="shared" ref="AX259:AX290" si="82">H259/AC259*1000000</f>
        <v>0</v>
      </c>
      <c r="AY259" s="31">
        <f t="shared" ref="AY259:AY290" si="83">I259/AD259*1000000</f>
        <v>0</v>
      </c>
      <c r="AZ259" s="31">
        <f t="shared" ref="AZ259:AZ290" si="84">J259/AE259*1000000</f>
        <v>0</v>
      </c>
      <c r="BA259" s="31">
        <f t="shared" ref="BA259:BA290" si="85">K259/AF259*1000000</f>
        <v>0</v>
      </c>
      <c r="BB259" s="31">
        <f t="shared" ref="BB259:BB290" si="86">L259/AG259*1000000</f>
        <v>0</v>
      </c>
      <c r="BC259" s="31">
        <f t="shared" ref="BC259:BC290" si="87">M259/AH259*1000000</f>
        <v>0</v>
      </c>
      <c r="BD259" s="31">
        <f t="shared" ref="BD259:BD290" si="88">N259/AI259*1000000</f>
        <v>0</v>
      </c>
      <c r="BE259" s="31">
        <f t="shared" ref="BE259:BE290" si="89">O259/AJ259*1000000</f>
        <v>0</v>
      </c>
      <c r="BF259" s="31">
        <f t="shared" ref="BF259:BF290" si="90">P259/AK259*1000000</f>
        <v>0</v>
      </c>
      <c r="BG259" s="31">
        <f t="shared" ref="BG259:BG290" si="91">Q259/AL259*1000000</f>
        <v>0</v>
      </c>
      <c r="BH259" s="31">
        <f t="shared" ref="BH259:BH290" si="92">R259/AM259*1000000</f>
        <v>0</v>
      </c>
      <c r="BI259" s="31">
        <f t="shared" ref="BI259:BI290" si="93">S259/AN259*1000000</f>
        <v>-40.63966838030602</v>
      </c>
      <c r="BJ259" s="31">
        <f t="shared" ref="BJ259:BJ290" si="94">T259/AO259*1000000</f>
        <v>0</v>
      </c>
      <c r="BK259" s="31">
        <f t="shared" ref="BK259:BK290" si="95">U259/AP259*1000000</f>
        <v>0</v>
      </c>
      <c r="BL259" s="31">
        <f t="shared" ref="BL259:BL290" si="96">V259/AQ259*1000000</f>
        <v>0</v>
      </c>
      <c r="BM259" s="31">
        <f t="shared" ref="BM259:BM290" si="97">W259/AR259*1000000</f>
        <v>0</v>
      </c>
      <c r="BN259" s="31">
        <f t="shared" ref="BN259:BN290" si="98">X259/AS259*1000000</f>
        <v>0</v>
      </c>
      <c r="BO259" s="31">
        <f t="shared" ref="BO259:BO290" si="99">Y259/AT259*1000000</f>
        <v>0</v>
      </c>
      <c r="BP259" s="31">
        <f t="shared" ref="BP259:BQ290" si="100">Z259/AU259*1000000</f>
        <v>0</v>
      </c>
      <c r="BQ259" s="31">
        <f t="shared" si="100"/>
        <v>0</v>
      </c>
    </row>
    <row r="260" spans="1:69" x14ac:dyDescent="0.15">
      <c r="A260" s="5" t="s">
        <v>192</v>
      </c>
      <c r="B260" s="11" t="s">
        <v>191</v>
      </c>
      <c r="C260" s="16" t="s">
        <v>36</v>
      </c>
      <c r="D260" t="s">
        <v>26</v>
      </c>
      <c r="E260" s="5" t="s">
        <v>146</v>
      </c>
      <c r="F260" s="5" t="s">
        <v>154</v>
      </c>
      <c r="G260" s="22">
        <v>-30</v>
      </c>
      <c r="H260" s="22">
        <v>-40</v>
      </c>
      <c r="I260" s="22">
        <v>-30</v>
      </c>
      <c r="J260" s="22">
        <v>-30</v>
      </c>
      <c r="K260" s="22">
        <v>-30</v>
      </c>
      <c r="L260" s="22">
        <v>-30</v>
      </c>
      <c r="M260" s="22">
        <v>-40</v>
      </c>
      <c r="N260" s="22">
        <v>-30</v>
      </c>
      <c r="O260" s="22">
        <v>-30</v>
      </c>
      <c r="P260" s="22">
        <v>-40</v>
      </c>
      <c r="Q260" s="22">
        <v>-40</v>
      </c>
      <c r="R260" s="22">
        <v>-50</v>
      </c>
      <c r="S260" s="22">
        <v>-50</v>
      </c>
      <c r="T260" s="22">
        <v>-60</v>
      </c>
      <c r="U260" s="22">
        <v>-70</v>
      </c>
      <c r="V260" s="22">
        <v>-90</v>
      </c>
      <c r="W260" s="22">
        <v>-30</v>
      </c>
      <c r="X260" s="22">
        <v>-70</v>
      </c>
      <c r="Y260" s="22">
        <v>-50</v>
      </c>
      <c r="Z260" s="22">
        <v>-40</v>
      </c>
      <c r="AA260" s="22">
        <v>-50</v>
      </c>
      <c r="AB260">
        <f>'Population data'!$I$5</f>
        <v>203857</v>
      </c>
      <c r="AC260">
        <f>'Population data'!$I$9</f>
        <v>207385</v>
      </c>
      <c r="AD260">
        <f>'Population data'!$I$13</f>
        <v>211029</v>
      </c>
      <c r="AE260">
        <f>'Population data'!$I$17</f>
        <v>216618</v>
      </c>
      <c r="AF260">
        <f>'Population data'!$I$21</f>
        <v>222526</v>
      </c>
      <c r="AG260">
        <f>'Population data'!$I$25</f>
        <v>227783</v>
      </c>
      <c r="AH260">
        <f>'Population data'!$I$29</f>
        <v>230299</v>
      </c>
      <c r="AI260">
        <f>'Population data'!$I$33</f>
        <v>232952</v>
      </c>
      <c r="AJ260">
        <f>'Population data'!$I$37</f>
        <v>238728</v>
      </c>
      <c r="AK260">
        <f>'Population data'!$I$41</f>
        <v>242304</v>
      </c>
      <c r="AL260">
        <f>'Population data'!$I$45</f>
        <v>242753</v>
      </c>
      <c r="AM260">
        <f>'Population data'!$I$49</f>
        <v>244090</v>
      </c>
      <c r="AN260">
        <f>'Population data'!$I$53</f>
        <v>246065</v>
      </c>
      <c r="AO260">
        <f>'Population data'!$I$57</f>
        <v>246862</v>
      </c>
      <c r="AP260">
        <f>'Population data'!$I$61</f>
        <v>245920</v>
      </c>
      <c r="AQ260">
        <f>'Population data'!$I$65</f>
        <v>246213</v>
      </c>
      <c r="AR260">
        <f>'Population data'!$I$69</f>
        <v>247819</v>
      </c>
      <c r="AS260">
        <f>'Population data'!$I$73</f>
        <v>250500</v>
      </c>
      <c r="AT260">
        <f>'Population data'!$I$77</f>
        <v>255294</v>
      </c>
      <c r="AU260">
        <f>'Population data'!$I$81</f>
        <v>259143</v>
      </c>
      <c r="AV260">
        <f>'Population data'!$I$85</f>
        <v>262461</v>
      </c>
      <c r="AW260" s="31">
        <f t="shared" si="81"/>
        <v>-147.16198119269879</v>
      </c>
      <c r="AX260" s="31">
        <f t="shared" si="82"/>
        <v>-192.87798056754346</v>
      </c>
      <c r="AY260" s="31">
        <f t="shared" si="83"/>
        <v>-142.16055613209559</v>
      </c>
      <c r="AZ260" s="31">
        <f t="shared" si="84"/>
        <v>-138.49264604049526</v>
      </c>
      <c r="BA260" s="31">
        <f t="shared" si="85"/>
        <v>-134.81570692862854</v>
      </c>
      <c r="BB260" s="31">
        <f t="shared" si="86"/>
        <v>-131.70429751122779</v>
      </c>
      <c r="BC260" s="31">
        <f t="shared" si="87"/>
        <v>-173.68725005319172</v>
      </c>
      <c r="BD260" s="31">
        <f t="shared" si="88"/>
        <v>-128.78189498265735</v>
      </c>
      <c r="BE260" s="31">
        <f t="shared" si="89"/>
        <v>-125.66602995878155</v>
      </c>
      <c r="BF260" s="31">
        <f t="shared" si="90"/>
        <v>-165.08188061278395</v>
      </c>
      <c r="BG260" s="31">
        <f t="shared" si="91"/>
        <v>-164.7765424114223</v>
      </c>
      <c r="BH260" s="31">
        <f t="shared" si="92"/>
        <v>-204.84247613585154</v>
      </c>
      <c r="BI260" s="31">
        <f t="shared" si="93"/>
        <v>-203.19834190153009</v>
      </c>
      <c r="BJ260" s="31">
        <f t="shared" si="94"/>
        <v>-243.05077330654373</v>
      </c>
      <c r="BK260" s="31">
        <f t="shared" si="95"/>
        <v>-284.64541314248538</v>
      </c>
      <c r="BL260" s="31">
        <f t="shared" si="96"/>
        <v>-365.53715685199398</v>
      </c>
      <c r="BM260" s="31">
        <f t="shared" si="97"/>
        <v>-121.05609335845921</v>
      </c>
      <c r="BN260" s="31">
        <f t="shared" si="98"/>
        <v>-279.44111776447102</v>
      </c>
      <c r="BO260" s="31">
        <f t="shared" si="99"/>
        <v>-195.85262481687778</v>
      </c>
      <c r="BP260" s="31">
        <f t="shared" si="100"/>
        <v>-154.35493144711606</v>
      </c>
      <c r="BQ260" s="31">
        <f t="shared" si="100"/>
        <v>-190.50449400101348</v>
      </c>
    </row>
    <row r="261" spans="1:69" x14ac:dyDescent="0.15">
      <c r="A261" s="5" t="s">
        <v>192</v>
      </c>
      <c r="B261" s="11" t="s">
        <v>191</v>
      </c>
      <c r="C261" s="4" t="s">
        <v>27</v>
      </c>
      <c r="D261" s="4" t="s">
        <v>150</v>
      </c>
      <c r="E261" s="4" t="s">
        <v>150</v>
      </c>
      <c r="F261" s="4" t="s">
        <v>150</v>
      </c>
      <c r="G261" s="22">
        <v>-80</v>
      </c>
      <c r="H261" s="22">
        <v>-90</v>
      </c>
      <c r="I261" s="22">
        <v>-100</v>
      </c>
      <c r="J261" s="22">
        <v>-110</v>
      </c>
      <c r="K261" s="22">
        <v>-110</v>
      </c>
      <c r="L261" s="22">
        <v>-110</v>
      </c>
      <c r="M261" s="22">
        <v>-170</v>
      </c>
      <c r="N261" s="22">
        <v>-130</v>
      </c>
      <c r="O261" s="22">
        <v>-120</v>
      </c>
      <c r="P261" s="22">
        <v>-200</v>
      </c>
      <c r="Q261" s="22">
        <v>-210</v>
      </c>
      <c r="R261" s="22">
        <v>-240</v>
      </c>
      <c r="S261" s="22">
        <v>-240</v>
      </c>
      <c r="T261" s="22">
        <v>-220</v>
      </c>
      <c r="U261" s="22">
        <v>-210</v>
      </c>
      <c r="V261" s="22">
        <v>-250</v>
      </c>
      <c r="W261" s="22">
        <v>-100</v>
      </c>
      <c r="X261" s="22">
        <v>-190</v>
      </c>
      <c r="Y261" s="22">
        <v>-150</v>
      </c>
      <c r="Z261" s="22">
        <v>-150</v>
      </c>
      <c r="AA261" s="22">
        <v>-160</v>
      </c>
      <c r="AB261">
        <f>'Population data'!$I$5</f>
        <v>203857</v>
      </c>
      <c r="AC261">
        <f>'Population data'!$I$9</f>
        <v>207385</v>
      </c>
      <c r="AD261">
        <f>'Population data'!$I$13</f>
        <v>211029</v>
      </c>
      <c r="AE261">
        <f>'Population data'!$I$17</f>
        <v>216618</v>
      </c>
      <c r="AF261">
        <f>'Population data'!$I$21</f>
        <v>222526</v>
      </c>
      <c r="AG261">
        <f>'Population data'!$I$25</f>
        <v>227783</v>
      </c>
      <c r="AH261">
        <f>'Population data'!$I$29</f>
        <v>230299</v>
      </c>
      <c r="AI261">
        <f>'Population data'!$I$33</f>
        <v>232952</v>
      </c>
      <c r="AJ261">
        <f>'Population data'!$I$37</f>
        <v>238728</v>
      </c>
      <c r="AK261">
        <f>'Population data'!$I$41</f>
        <v>242304</v>
      </c>
      <c r="AL261">
        <f>'Population data'!$I$45</f>
        <v>242753</v>
      </c>
      <c r="AM261">
        <f>'Population data'!$I$49</f>
        <v>244090</v>
      </c>
      <c r="AN261">
        <f>'Population data'!$I$53</f>
        <v>246065</v>
      </c>
      <c r="AO261">
        <f>'Population data'!$I$57</f>
        <v>246862</v>
      </c>
      <c r="AP261">
        <f>'Population data'!$I$61</f>
        <v>245920</v>
      </c>
      <c r="AQ261">
        <f>'Population data'!$I$65</f>
        <v>246213</v>
      </c>
      <c r="AR261">
        <f>'Population data'!$I$69</f>
        <v>247819</v>
      </c>
      <c r="AS261">
        <f>'Population data'!$I$73</f>
        <v>250500</v>
      </c>
      <c r="AT261">
        <f>'Population data'!$I$77</f>
        <v>255294</v>
      </c>
      <c r="AU261">
        <f>'Population data'!$I$81</f>
        <v>259143</v>
      </c>
      <c r="AV261">
        <f>'Population data'!$I$85</f>
        <v>262461</v>
      </c>
      <c r="AW261" s="31">
        <f t="shared" si="81"/>
        <v>-392.43194984719685</v>
      </c>
      <c r="AX261" s="31">
        <f t="shared" si="82"/>
        <v>-433.97545627697275</v>
      </c>
      <c r="AY261" s="31">
        <f t="shared" si="83"/>
        <v>-473.8685204403186</v>
      </c>
      <c r="AZ261" s="31">
        <f t="shared" si="84"/>
        <v>-507.80636881514931</v>
      </c>
      <c r="BA261" s="31">
        <f t="shared" si="85"/>
        <v>-494.32425873830476</v>
      </c>
      <c r="BB261" s="31">
        <f t="shared" si="86"/>
        <v>-482.91575754116855</v>
      </c>
      <c r="BC261" s="31">
        <f t="shared" si="87"/>
        <v>-738.17081272606481</v>
      </c>
      <c r="BD261" s="31">
        <f t="shared" si="88"/>
        <v>-558.05487825818204</v>
      </c>
      <c r="BE261" s="31">
        <f t="shared" si="89"/>
        <v>-502.6641198351262</v>
      </c>
      <c r="BF261" s="31">
        <f t="shared" si="90"/>
        <v>-825.40940306391974</v>
      </c>
      <c r="BG261" s="31">
        <f t="shared" si="91"/>
        <v>-865.07684765996714</v>
      </c>
      <c r="BH261" s="31">
        <f t="shared" si="92"/>
        <v>-983.24388545208728</v>
      </c>
      <c r="BI261" s="31">
        <f t="shared" si="93"/>
        <v>-975.35204112734448</v>
      </c>
      <c r="BJ261" s="31">
        <f t="shared" si="94"/>
        <v>-891.1861687906603</v>
      </c>
      <c r="BK261" s="31">
        <f t="shared" si="95"/>
        <v>-853.93623942745603</v>
      </c>
      <c r="BL261" s="31">
        <f t="shared" si="96"/>
        <v>-1015.380991255539</v>
      </c>
      <c r="BM261" s="31">
        <f t="shared" si="97"/>
        <v>-403.52031119486395</v>
      </c>
      <c r="BN261" s="31">
        <f t="shared" si="98"/>
        <v>-758.48303393213575</v>
      </c>
      <c r="BO261" s="31">
        <f t="shared" si="99"/>
        <v>-587.55787445063334</v>
      </c>
      <c r="BP261" s="31">
        <f t="shared" si="100"/>
        <v>-578.83099292668521</v>
      </c>
      <c r="BQ261" s="31">
        <f t="shared" si="100"/>
        <v>-609.61438080324319</v>
      </c>
    </row>
    <row r="262" spans="1:69" x14ac:dyDescent="0.15">
      <c r="A262" s="5" t="s">
        <v>192</v>
      </c>
      <c r="B262" s="11" t="s">
        <v>191</v>
      </c>
      <c r="C262" s="16" t="s">
        <v>37</v>
      </c>
      <c r="D262" t="s">
        <v>155</v>
      </c>
      <c r="E262" s="5" t="s">
        <v>147</v>
      </c>
      <c r="F262" s="5" t="s">
        <v>155</v>
      </c>
      <c r="G262" s="23">
        <v>-60</v>
      </c>
      <c r="H262" s="23">
        <v>-40</v>
      </c>
      <c r="I262" s="23">
        <v>-70</v>
      </c>
      <c r="J262" s="23">
        <v>-70</v>
      </c>
      <c r="K262" s="23">
        <v>-50</v>
      </c>
      <c r="L262" s="23">
        <v>-80</v>
      </c>
      <c r="M262" s="23">
        <v>-100</v>
      </c>
      <c r="N262" s="23">
        <v>-90</v>
      </c>
      <c r="O262" s="23">
        <v>-100</v>
      </c>
      <c r="P262" s="23">
        <v>-120</v>
      </c>
      <c r="Q262" s="23">
        <v>-130</v>
      </c>
      <c r="R262" s="23">
        <v>-130</v>
      </c>
      <c r="S262" s="23">
        <v>-170</v>
      </c>
      <c r="T262" s="23">
        <v>-120</v>
      </c>
      <c r="U262" s="23">
        <v>-120</v>
      </c>
      <c r="V262" s="23">
        <v>-130</v>
      </c>
      <c r="W262" s="23">
        <v>-70</v>
      </c>
      <c r="X262" s="23">
        <v>-80</v>
      </c>
      <c r="Y262" s="23">
        <v>-50</v>
      </c>
      <c r="Z262" s="23">
        <v>-50</v>
      </c>
      <c r="AA262" s="23">
        <v>-80</v>
      </c>
      <c r="AB262">
        <f>'Population data'!$I$5</f>
        <v>203857</v>
      </c>
      <c r="AC262">
        <f>'Population data'!$I$9</f>
        <v>207385</v>
      </c>
      <c r="AD262">
        <f>'Population data'!$I$13</f>
        <v>211029</v>
      </c>
      <c r="AE262">
        <f>'Population data'!$I$17</f>
        <v>216618</v>
      </c>
      <c r="AF262">
        <f>'Population data'!$I$21</f>
        <v>222526</v>
      </c>
      <c r="AG262">
        <f>'Population data'!$I$25</f>
        <v>227783</v>
      </c>
      <c r="AH262">
        <f>'Population data'!$I$29</f>
        <v>230299</v>
      </c>
      <c r="AI262">
        <f>'Population data'!$I$33</f>
        <v>232952</v>
      </c>
      <c r="AJ262">
        <f>'Population data'!$I$37</f>
        <v>238728</v>
      </c>
      <c r="AK262">
        <f>'Population data'!$I$41</f>
        <v>242304</v>
      </c>
      <c r="AL262">
        <f>'Population data'!$I$45</f>
        <v>242753</v>
      </c>
      <c r="AM262">
        <f>'Population data'!$I$49</f>
        <v>244090</v>
      </c>
      <c r="AN262">
        <f>'Population data'!$I$53</f>
        <v>246065</v>
      </c>
      <c r="AO262">
        <f>'Population data'!$I$57</f>
        <v>246862</v>
      </c>
      <c r="AP262">
        <f>'Population data'!$I$61</f>
        <v>245920</v>
      </c>
      <c r="AQ262">
        <f>'Population data'!$I$65</f>
        <v>246213</v>
      </c>
      <c r="AR262">
        <f>'Population data'!$I$69</f>
        <v>247819</v>
      </c>
      <c r="AS262">
        <f>'Population data'!$I$73</f>
        <v>250500</v>
      </c>
      <c r="AT262">
        <f>'Population data'!$I$77</f>
        <v>255294</v>
      </c>
      <c r="AU262">
        <f>'Population data'!$I$81</f>
        <v>259143</v>
      </c>
      <c r="AV262">
        <f>'Population data'!$I$85</f>
        <v>262461</v>
      </c>
      <c r="AW262" s="31">
        <f t="shared" si="81"/>
        <v>-294.32396238539758</v>
      </c>
      <c r="AX262" s="31">
        <f t="shared" si="82"/>
        <v>-192.87798056754346</v>
      </c>
      <c r="AY262" s="31">
        <f t="shared" si="83"/>
        <v>-331.70796430822304</v>
      </c>
      <c r="AZ262" s="31">
        <f t="shared" si="84"/>
        <v>-323.14950742782224</v>
      </c>
      <c r="BA262" s="31">
        <f t="shared" si="85"/>
        <v>-224.69284488104762</v>
      </c>
      <c r="BB262" s="31">
        <f t="shared" si="86"/>
        <v>-351.21146002994078</v>
      </c>
      <c r="BC262" s="31">
        <f t="shared" si="87"/>
        <v>-434.21812513297925</v>
      </c>
      <c r="BD262" s="31">
        <f t="shared" si="88"/>
        <v>-386.34568494797213</v>
      </c>
      <c r="BE262" s="31">
        <f t="shared" si="89"/>
        <v>-418.88676652927177</v>
      </c>
      <c r="BF262" s="31">
        <f t="shared" si="90"/>
        <v>-495.24564183835184</v>
      </c>
      <c r="BG262" s="31">
        <f t="shared" si="91"/>
        <v>-535.5237628371226</v>
      </c>
      <c r="BH262" s="31">
        <f t="shared" si="92"/>
        <v>-532.59043795321395</v>
      </c>
      <c r="BI262" s="31">
        <f t="shared" si="93"/>
        <v>-690.87436246520224</v>
      </c>
      <c r="BJ262" s="31">
        <f t="shared" si="94"/>
        <v>-486.10154661308746</v>
      </c>
      <c r="BK262" s="31">
        <f t="shared" si="95"/>
        <v>-487.9635653871178</v>
      </c>
      <c r="BL262" s="31">
        <f t="shared" si="96"/>
        <v>-527.99811545288026</v>
      </c>
      <c r="BM262" s="31">
        <f t="shared" si="97"/>
        <v>-282.46421783640477</v>
      </c>
      <c r="BN262" s="31">
        <f t="shared" si="98"/>
        <v>-319.36127744510981</v>
      </c>
      <c r="BO262" s="31">
        <f t="shared" si="99"/>
        <v>-195.85262481687778</v>
      </c>
      <c r="BP262" s="31">
        <f t="shared" si="100"/>
        <v>-192.94366430889508</v>
      </c>
      <c r="BQ262" s="31">
        <f t="shared" si="100"/>
        <v>-304.8071904016216</v>
      </c>
    </row>
    <row r="263" spans="1:69" x14ac:dyDescent="0.15">
      <c r="A263" s="5" t="s">
        <v>192</v>
      </c>
      <c r="B263" s="11" t="s">
        <v>191</v>
      </c>
      <c r="C263" s="16" t="s">
        <v>37</v>
      </c>
      <c r="D263" s="57" t="s">
        <v>48</v>
      </c>
      <c r="E263" s="5" t="s">
        <v>147</v>
      </c>
      <c r="F263" s="5" t="s">
        <v>155</v>
      </c>
      <c r="G263" s="22">
        <v>0</v>
      </c>
      <c r="H263" s="22">
        <v>0</v>
      </c>
      <c r="I263" s="22">
        <v>-10</v>
      </c>
      <c r="J263" s="22">
        <v>-10</v>
      </c>
      <c r="K263" s="22">
        <v>-10</v>
      </c>
      <c r="L263" s="22">
        <v>-20</v>
      </c>
      <c r="M263" s="22">
        <v>-20</v>
      </c>
      <c r="N263" s="22">
        <v>-30</v>
      </c>
      <c r="O263" s="22">
        <v>-20</v>
      </c>
      <c r="P263" s="22">
        <v>-20</v>
      </c>
      <c r="Q263" s="22">
        <v>-30</v>
      </c>
      <c r="R263" s="22">
        <v>-40</v>
      </c>
      <c r="S263" s="22">
        <v>-40</v>
      </c>
      <c r="T263" s="22">
        <v>-30</v>
      </c>
      <c r="U263" s="22">
        <v>-50</v>
      </c>
      <c r="V263" s="22">
        <v>-50</v>
      </c>
      <c r="W263" s="22">
        <v>-30</v>
      </c>
      <c r="X263" s="22">
        <v>-30</v>
      </c>
      <c r="Y263" s="22">
        <v>-20</v>
      </c>
      <c r="Z263" s="22">
        <v>-20</v>
      </c>
      <c r="AA263" s="22">
        <v>-30</v>
      </c>
      <c r="AB263">
        <f>'Population data'!$I$5</f>
        <v>203857</v>
      </c>
      <c r="AC263">
        <f>'Population data'!$I$9</f>
        <v>207385</v>
      </c>
      <c r="AD263">
        <f>'Population data'!$I$13</f>
        <v>211029</v>
      </c>
      <c r="AE263">
        <f>'Population data'!$I$17</f>
        <v>216618</v>
      </c>
      <c r="AF263">
        <f>'Population data'!$I$21</f>
        <v>222526</v>
      </c>
      <c r="AG263">
        <f>'Population data'!$I$25</f>
        <v>227783</v>
      </c>
      <c r="AH263">
        <f>'Population data'!$I$29</f>
        <v>230299</v>
      </c>
      <c r="AI263">
        <f>'Population data'!$I$33</f>
        <v>232952</v>
      </c>
      <c r="AJ263">
        <f>'Population data'!$I$37</f>
        <v>238728</v>
      </c>
      <c r="AK263">
        <f>'Population data'!$I$41</f>
        <v>242304</v>
      </c>
      <c r="AL263">
        <f>'Population data'!$I$45</f>
        <v>242753</v>
      </c>
      <c r="AM263">
        <f>'Population data'!$I$49</f>
        <v>244090</v>
      </c>
      <c r="AN263">
        <f>'Population data'!$I$53</f>
        <v>246065</v>
      </c>
      <c r="AO263">
        <f>'Population data'!$I$57</f>
        <v>246862</v>
      </c>
      <c r="AP263">
        <f>'Population data'!$I$61</f>
        <v>245920</v>
      </c>
      <c r="AQ263">
        <f>'Population data'!$I$65</f>
        <v>246213</v>
      </c>
      <c r="AR263">
        <f>'Population data'!$I$69</f>
        <v>247819</v>
      </c>
      <c r="AS263">
        <f>'Population data'!$I$73</f>
        <v>250500</v>
      </c>
      <c r="AT263">
        <f>'Population data'!$I$77</f>
        <v>255294</v>
      </c>
      <c r="AU263">
        <f>'Population data'!$I$81</f>
        <v>259143</v>
      </c>
      <c r="AV263">
        <f>'Population data'!$I$85</f>
        <v>262461</v>
      </c>
      <c r="AW263" s="31">
        <f t="shared" si="81"/>
        <v>0</v>
      </c>
      <c r="AX263" s="31">
        <f t="shared" si="82"/>
        <v>0</v>
      </c>
      <c r="AY263" s="31">
        <f t="shared" si="83"/>
        <v>-47.386852044031862</v>
      </c>
      <c r="AZ263" s="31">
        <f t="shared" si="84"/>
        <v>-46.164215346831753</v>
      </c>
      <c r="BA263" s="31">
        <f t="shared" si="85"/>
        <v>-44.938568976209517</v>
      </c>
      <c r="BB263" s="31">
        <f t="shared" si="86"/>
        <v>-87.802865007485195</v>
      </c>
      <c r="BC263" s="31">
        <f t="shared" si="87"/>
        <v>-86.843625026595859</v>
      </c>
      <c r="BD263" s="31">
        <f t="shared" si="88"/>
        <v>-128.78189498265735</v>
      </c>
      <c r="BE263" s="31">
        <f t="shared" si="89"/>
        <v>-83.777353305854362</v>
      </c>
      <c r="BF263" s="31">
        <f t="shared" si="90"/>
        <v>-82.540940306391974</v>
      </c>
      <c r="BG263" s="31">
        <f t="shared" si="91"/>
        <v>-123.58240680856674</v>
      </c>
      <c r="BH263" s="31">
        <f t="shared" si="92"/>
        <v>-163.87398090868123</v>
      </c>
      <c r="BI263" s="31">
        <f t="shared" si="93"/>
        <v>-162.55867352122408</v>
      </c>
      <c r="BJ263" s="31">
        <f t="shared" si="94"/>
        <v>-121.52538665327187</v>
      </c>
      <c r="BK263" s="31">
        <f t="shared" si="95"/>
        <v>-203.31815224463239</v>
      </c>
      <c r="BL263" s="31">
        <f t="shared" si="96"/>
        <v>-203.07619825110777</v>
      </c>
      <c r="BM263" s="31">
        <f t="shared" si="97"/>
        <v>-121.05609335845921</v>
      </c>
      <c r="BN263" s="31">
        <f t="shared" si="98"/>
        <v>-119.76047904191617</v>
      </c>
      <c r="BO263" s="31">
        <f t="shared" si="99"/>
        <v>-78.341049926751111</v>
      </c>
      <c r="BP263" s="31">
        <f t="shared" si="100"/>
        <v>-77.177465723558029</v>
      </c>
      <c r="BQ263" s="31">
        <f t="shared" si="100"/>
        <v>-114.3026964006081</v>
      </c>
    </row>
    <row r="264" spans="1:69" x14ac:dyDescent="0.15">
      <c r="A264" s="5" t="s">
        <v>192</v>
      </c>
      <c r="B264" s="11" t="s">
        <v>191</v>
      </c>
      <c r="C264" s="16" t="s">
        <v>37</v>
      </c>
      <c r="D264" s="57" t="s">
        <v>28</v>
      </c>
      <c r="E264" s="5" t="s">
        <v>147</v>
      </c>
      <c r="F264" s="5" t="s">
        <v>155</v>
      </c>
      <c r="G264" s="22">
        <v>-10</v>
      </c>
      <c r="H264" s="22">
        <v>-10</v>
      </c>
      <c r="I264" s="22">
        <v>-40</v>
      </c>
      <c r="J264" s="22">
        <v>-30</v>
      </c>
      <c r="K264" s="22">
        <v>-20</v>
      </c>
      <c r="L264" s="22">
        <v>-40</v>
      </c>
      <c r="M264" s="22">
        <v>-50</v>
      </c>
      <c r="N264" s="22">
        <v>-40</v>
      </c>
      <c r="O264" s="22">
        <v>-50</v>
      </c>
      <c r="P264" s="22">
        <v>-50</v>
      </c>
      <c r="Q264" s="22">
        <v>-40</v>
      </c>
      <c r="R264" s="22">
        <v>-60</v>
      </c>
      <c r="S264" s="22">
        <v>-70</v>
      </c>
      <c r="T264" s="22">
        <v>-50</v>
      </c>
      <c r="U264" s="22">
        <v>-30</v>
      </c>
      <c r="V264" s="22">
        <v>-50</v>
      </c>
      <c r="W264" s="22">
        <v>-20</v>
      </c>
      <c r="X264" s="22">
        <v>-30</v>
      </c>
      <c r="Y264" s="22">
        <v>-10</v>
      </c>
      <c r="Z264" s="22">
        <v>-10</v>
      </c>
      <c r="AA264" s="22">
        <v>-20</v>
      </c>
      <c r="AB264">
        <f>'Population data'!$I$5</f>
        <v>203857</v>
      </c>
      <c r="AC264">
        <f>'Population data'!$I$9</f>
        <v>207385</v>
      </c>
      <c r="AD264">
        <f>'Population data'!$I$13</f>
        <v>211029</v>
      </c>
      <c r="AE264">
        <f>'Population data'!$I$17</f>
        <v>216618</v>
      </c>
      <c r="AF264">
        <f>'Population data'!$I$21</f>
        <v>222526</v>
      </c>
      <c r="AG264">
        <f>'Population data'!$I$25</f>
        <v>227783</v>
      </c>
      <c r="AH264">
        <f>'Population data'!$I$29</f>
        <v>230299</v>
      </c>
      <c r="AI264">
        <f>'Population data'!$I$33</f>
        <v>232952</v>
      </c>
      <c r="AJ264">
        <f>'Population data'!$I$37</f>
        <v>238728</v>
      </c>
      <c r="AK264">
        <f>'Population data'!$I$41</f>
        <v>242304</v>
      </c>
      <c r="AL264">
        <f>'Population data'!$I$45</f>
        <v>242753</v>
      </c>
      <c r="AM264">
        <f>'Population data'!$I$49</f>
        <v>244090</v>
      </c>
      <c r="AN264">
        <f>'Population data'!$I$53</f>
        <v>246065</v>
      </c>
      <c r="AO264">
        <f>'Population data'!$I$57</f>
        <v>246862</v>
      </c>
      <c r="AP264">
        <f>'Population data'!$I$61</f>
        <v>245920</v>
      </c>
      <c r="AQ264">
        <f>'Population data'!$I$65</f>
        <v>246213</v>
      </c>
      <c r="AR264">
        <f>'Population data'!$I$69</f>
        <v>247819</v>
      </c>
      <c r="AS264">
        <f>'Population data'!$I$73</f>
        <v>250500</v>
      </c>
      <c r="AT264">
        <f>'Population data'!$I$77</f>
        <v>255294</v>
      </c>
      <c r="AU264">
        <f>'Population data'!$I$81</f>
        <v>259143</v>
      </c>
      <c r="AV264">
        <f>'Population data'!$I$85</f>
        <v>262461</v>
      </c>
      <c r="AW264" s="31">
        <f t="shared" si="81"/>
        <v>-49.053993730899606</v>
      </c>
      <c r="AX264" s="31">
        <f t="shared" si="82"/>
        <v>-48.219495141885865</v>
      </c>
      <c r="AY264" s="31">
        <f t="shared" si="83"/>
        <v>-189.54740817612745</v>
      </c>
      <c r="AZ264" s="31">
        <f t="shared" si="84"/>
        <v>-138.49264604049526</v>
      </c>
      <c r="BA264" s="31">
        <f t="shared" si="85"/>
        <v>-89.877137952419034</v>
      </c>
      <c r="BB264" s="31">
        <f t="shared" si="86"/>
        <v>-175.60573001497039</v>
      </c>
      <c r="BC264" s="31">
        <f t="shared" si="87"/>
        <v>-217.10906256648963</v>
      </c>
      <c r="BD264" s="31">
        <f t="shared" si="88"/>
        <v>-171.70919331020983</v>
      </c>
      <c r="BE264" s="31">
        <f t="shared" si="89"/>
        <v>-209.44338326463588</v>
      </c>
      <c r="BF264" s="31">
        <f t="shared" si="90"/>
        <v>-206.35235076597993</v>
      </c>
      <c r="BG264" s="31">
        <f t="shared" si="91"/>
        <v>-164.7765424114223</v>
      </c>
      <c r="BH264" s="31">
        <f t="shared" si="92"/>
        <v>-245.81097136302182</v>
      </c>
      <c r="BI264" s="31">
        <f t="shared" si="93"/>
        <v>-284.47767866214213</v>
      </c>
      <c r="BJ264" s="31">
        <f t="shared" si="94"/>
        <v>-202.54231108878645</v>
      </c>
      <c r="BK264" s="31">
        <f t="shared" si="95"/>
        <v>-121.99089134677945</v>
      </c>
      <c r="BL264" s="31">
        <f t="shared" si="96"/>
        <v>-203.07619825110777</v>
      </c>
      <c r="BM264" s="31">
        <f t="shared" si="97"/>
        <v>-80.704062238972796</v>
      </c>
      <c r="BN264" s="31">
        <f t="shared" si="98"/>
        <v>-119.76047904191617</v>
      </c>
      <c r="BO264" s="31">
        <f t="shared" si="99"/>
        <v>-39.170524963375556</v>
      </c>
      <c r="BP264" s="31">
        <f t="shared" si="100"/>
        <v>-38.588732861779015</v>
      </c>
      <c r="BQ264" s="31">
        <f t="shared" si="100"/>
        <v>-76.201797600405399</v>
      </c>
    </row>
    <row r="265" spans="1:69" x14ac:dyDescent="0.15">
      <c r="A265" s="5" t="s">
        <v>192</v>
      </c>
      <c r="B265" s="11" t="s">
        <v>191</v>
      </c>
      <c r="C265" s="16" t="s">
        <v>37</v>
      </c>
      <c r="D265" s="57" t="s">
        <v>29</v>
      </c>
      <c r="E265" s="5" t="s">
        <v>147</v>
      </c>
      <c r="F265" s="5" t="s">
        <v>155</v>
      </c>
      <c r="G265" s="22">
        <v>-50</v>
      </c>
      <c r="H265" s="22">
        <v>-30</v>
      </c>
      <c r="I265" s="22">
        <v>-20</v>
      </c>
      <c r="J265" s="22">
        <v>-30</v>
      </c>
      <c r="K265" s="22">
        <v>-10</v>
      </c>
      <c r="L265" s="22">
        <v>-20</v>
      </c>
      <c r="M265" s="22">
        <v>-30</v>
      </c>
      <c r="N265" s="22">
        <v>-30</v>
      </c>
      <c r="O265" s="22">
        <v>-40</v>
      </c>
      <c r="P265" s="22">
        <v>-50</v>
      </c>
      <c r="Q265" s="22">
        <v>-60</v>
      </c>
      <c r="R265" s="22">
        <v>-40</v>
      </c>
      <c r="S265" s="22">
        <v>-60</v>
      </c>
      <c r="T265" s="22">
        <v>-30</v>
      </c>
      <c r="U265" s="22">
        <v>-50</v>
      </c>
      <c r="V265" s="22">
        <v>-30</v>
      </c>
      <c r="W265" s="22">
        <v>-20</v>
      </c>
      <c r="X265" s="22">
        <v>-20</v>
      </c>
      <c r="Y265" s="22">
        <v>-20</v>
      </c>
      <c r="Z265" s="22">
        <v>-20</v>
      </c>
      <c r="AA265" s="22">
        <v>-30</v>
      </c>
      <c r="AB265">
        <f>'Population data'!$I$5</f>
        <v>203857</v>
      </c>
      <c r="AC265">
        <f>'Population data'!$I$9</f>
        <v>207385</v>
      </c>
      <c r="AD265">
        <f>'Population data'!$I$13</f>
        <v>211029</v>
      </c>
      <c r="AE265">
        <f>'Population data'!$I$17</f>
        <v>216618</v>
      </c>
      <c r="AF265">
        <f>'Population data'!$I$21</f>
        <v>222526</v>
      </c>
      <c r="AG265">
        <f>'Population data'!$I$25</f>
        <v>227783</v>
      </c>
      <c r="AH265">
        <f>'Population data'!$I$29</f>
        <v>230299</v>
      </c>
      <c r="AI265">
        <f>'Population data'!$I$33</f>
        <v>232952</v>
      </c>
      <c r="AJ265">
        <f>'Population data'!$I$37</f>
        <v>238728</v>
      </c>
      <c r="AK265">
        <f>'Population data'!$I$41</f>
        <v>242304</v>
      </c>
      <c r="AL265">
        <f>'Population data'!$I$45</f>
        <v>242753</v>
      </c>
      <c r="AM265">
        <f>'Population data'!$I$49</f>
        <v>244090</v>
      </c>
      <c r="AN265">
        <f>'Population data'!$I$53</f>
        <v>246065</v>
      </c>
      <c r="AO265">
        <f>'Population data'!$I$57</f>
        <v>246862</v>
      </c>
      <c r="AP265">
        <f>'Population data'!$I$61</f>
        <v>245920</v>
      </c>
      <c r="AQ265">
        <f>'Population data'!$I$65</f>
        <v>246213</v>
      </c>
      <c r="AR265">
        <f>'Population data'!$I$69</f>
        <v>247819</v>
      </c>
      <c r="AS265">
        <f>'Population data'!$I$73</f>
        <v>250500</v>
      </c>
      <c r="AT265">
        <f>'Population data'!$I$77</f>
        <v>255294</v>
      </c>
      <c r="AU265">
        <f>'Population data'!$I$81</f>
        <v>259143</v>
      </c>
      <c r="AV265">
        <f>'Population data'!$I$85</f>
        <v>262461</v>
      </c>
      <c r="AW265" s="31">
        <f t="shared" si="81"/>
        <v>-245.26996865449803</v>
      </c>
      <c r="AX265" s="31">
        <f t="shared" si="82"/>
        <v>-144.6584854256576</v>
      </c>
      <c r="AY265" s="31">
        <f t="shared" si="83"/>
        <v>-94.773704088063724</v>
      </c>
      <c r="AZ265" s="31">
        <f t="shared" si="84"/>
        <v>-138.49264604049526</v>
      </c>
      <c r="BA265" s="31">
        <f t="shared" si="85"/>
        <v>-44.938568976209517</v>
      </c>
      <c r="BB265" s="31">
        <f t="shared" si="86"/>
        <v>-87.802865007485195</v>
      </c>
      <c r="BC265" s="31">
        <f t="shared" si="87"/>
        <v>-130.26543753989378</v>
      </c>
      <c r="BD265" s="31">
        <f t="shared" si="88"/>
        <v>-128.78189498265735</v>
      </c>
      <c r="BE265" s="31">
        <f t="shared" si="89"/>
        <v>-167.55470661170872</v>
      </c>
      <c r="BF265" s="31">
        <f t="shared" si="90"/>
        <v>-206.35235076597993</v>
      </c>
      <c r="BG265" s="31">
        <f t="shared" si="91"/>
        <v>-247.16481361713349</v>
      </c>
      <c r="BH265" s="31">
        <f t="shared" si="92"/>
        <v>-163.87398090868123</v>
      </c>
      <c r="BI265" s="31">
        <f t="shared" si="93"/>
        <v>-243.83801028183612</v>
      </c>
      <c r="BJ265" s="31">
        <f t="shared" si="94"/>
        <v>-121.52538665327187</v>
      </c>
      <c r="BK265" s="31">
        <f t="shared" si="95"/>
        <v>-203.31815224463239</v>
      </c>
      <c r="BL265" s="31">
        <f t="shared" si="96"/>
        <v>-121.84571895066466</v>
      </c>
      <c r="BM265" s="31">
        <f t="shared" si="97"/>
        <v>-80.704062238972796</v>
      </c>
      <c r="BN265" s="31">
        <f t="shared" si="98"/>
        <v>-79.840319361277452</v>
      </c>
      <c r="BO265" s="31">
        <f t="shared" si="99"/>
        <v>-78.341049926751111</v>
      </c>
      <c r="BP265" s="31">
        <f t="shared" si="100"/>
        <v>-77.177465723558029</v>
      </c>
      <c r="BQ265" s="31">
        <f t="shared" si="100"/>
        <v>-114.3026964006081</v>
      </c>
    </row>
    <row r="266" spans="1:69" x14ac:dyDescent="0.15">
      <c r="A266" s="5" t="s">
        <v>192</v>
      </c>
      <c r="B266" s="11" t="s">
        <v>191</v>
      </c>
      <c r="C266" s="16" t="s">
        <v>37</v>
      </c>
      <c r="D266" t="s">
        <v>30</v>
      </c>
      <c r="E266" s="5" t="s">
        <v>147</v>
      </c>
      <c r="F266" s="5" t="s">
        <v>152</v>
      </c>
      <c r="G266" s="22">
        <v>-60</v>
      </c>
      <c r="H266" s="22">
        <v>-100</v>
      </c>
      <c r="I266" s="22">
        <v>-130</v>
      </c>
      <c r="J266" s="22">
        <v>-120</v>
      </c>
      <c r="K266" s="22">
        <v>-150</v>
      </c>
      <c r="L266" s="22">
        <v>-160</v>
      </c>
      <c r="M266" s="22">
        <v>-120</v>
      </c>
      <c r="N266" s="22">
        <v>-110</v>
      </c>
      <c r="O266" s="22">
        <v>-130</v>
      </c>
      <c r="P266" s="22">
        <v>-260</v>
      </c>
      <c r="Q266" s="22">
        <v>-370</v>
      </c>
      <c r="R266" s="22">
        <v>-290</v>
      </c>
      <c r="S266" s="22">
        <v>-310</v>
      </c>
      <c r="T266" s="22">
        <v>-480</v>
      </c>
      <c r="U266" s="22">
        <v>-350</v>
      </c>
      <c r="V266" s="22">
        <v>-150</v>
      </c>
      <c r="W266" s="22">
        <v>-90</v>
      </c>
      <c r="X266" s="22">
        <v>-50</v>
      </c>
      <c r="Y266" s="22">
        <v>-40</v>
      </c>
      <c r="Z266" s="22">
        <v>-50</v>
      </c>
      <c r="AA266" s="22">
        <v>-60</v>
      </c>
      <c r="AB266">
        <f>'Population data'!$I$5</f>
        <v>203857</v>
      </c>
      <c r="AC266">
        <f>'Population data'!$I$9</f>
        <v>207385</v>
      </c>
      <c r="AD266">
        <f>'Population data'!$I$13</f>
        <v>211029</v>
      </c>
      <c r="AE266">
        <f>'Population data'!$I$17</f>
        <v>216618</v>
      </c>
      <c r="AF266">
        <f>'Population data'!$I$21</f>
        <v>222526</v>
      </c>
      <c r="AG266">
        <f>'Population data'!$I$25</f>
        <v>227783</v>
      </c>
      <c r="AH266">
        <f>'Population data'!$I$29</f>
        <v>230299</v>
      </c>
      <c r="AI266">
        <f>'Population data'!$I$33</f>
        <v>232952</v>
      </c>
      <c r="AJ266">
        <f>'Population data'!$I$37</f>
        <v>238728</v>
      </c>
      <c r="AK266">
        <f>'Population data'!$I$41</f>
        <v>242304</v>
      </c>
      <c r="AL266">
        <f>'Population data'!$I$45</f>
        <v>242753</v>
      </c>
      <c r="AM266">
        <f>'Population data'!$I$49</f>
        <v>244090</v>
      </c>
      <c r="AN266">
        <f>'Population data'!$I$53</f>
        <v>246065</v>
      </c>
      <c r="AO266">
        <f>'Population data'!$I$57</f>
        <v>246862</v>
      </c>
      <c r="AP266">
        <f>'Population data'!$I$61</f>
        <v>245920</v>
      </c>
      <c r="AQ266">
        <f>'Population data'!$I$65</f>
        <v>246213</v>
      </c>
      <c r="AR266">
        <f>'Population data'!$I$69</f>
        <v>247819</v>
      </c>
      <c r="AS266">
        <f>'Population data'!$I$73</f>
        <v>250500</v>
      </c>
      <c r="AT266">
        <f>'Population data'!$I$77</f>
        <v>255294</v>
      </c>
      <c r="AU266">
        <f>'Population data'!$I$81</f>
        <v>259143</v>
      </c>
      <c r="AV266">
        <f>'Population data'!$I$85</f>
        <v>262461</v>
      </c>
      <c r="AW266" s="31">
        <f t="shared" si="81"/>
        <v>-294.32396238539758</v>
      </c>
      <c r="AX266" s="31">
        <f t="shared" si="82"/>
        <v>-482.19495141885864</v>
      </c>
      <c r="AY266" s="31">
        <f t="shared" si="83"/>
        <v>-616.02907657241428</v>
      </c>
      <c r="AZ266" s="31">
        <f t="shared" si="84"/>
        <v>-553.97058416198104</v>
      </c>
      <c r="BA266" s="31">
        <f t="shared" si="85"/>
        <v>-674.0785346431428</v>
      </c>
      <c r="BB266" s="31">
        <f t="shared" si="86"/>
        <v>-702.42292005988156</v>
      </c>
      <c r="BC266" s="31">
        <f t="shared" si="87"/>
        <v>-521.06175015957513</v>
      </c>
      <c r="BD266" s="31">
        <f t="shared" si="88"/>
        <v>-472.20028160307703</v>
      </c>
      <c r="BE266" s="31">
        <f t="shared" si="89"/>
        <v>-544.55279648805333</v>
      </c>
      <c r="BF266" s="31">
        <f t="shared" si="90"/>
        <v>-1073.0322239830955</v>
      </c>
      <c r="BG266" s="31">
        <f t="shared" si="91"/>
        <v>-1524.1830173056564</v>
      </c>
      <c r="BH266" s="31">
        <f t="shared" si="92"/>
        <v>-1188.0863615879389</v>
      </c>
      <c r="BI266" s="31">
        <f t="shared" si="93"/>
        <v>-1259.8297197894865</v>
      </c>
      <c r="BJ266" s="31">
        <f t="shared" si="94"/>
        <v>-1944.4061864523499</v>
      </c>
      <c r="BK266" s="31">
        <f t="shared" si="95"/>
        <v>-1423.2270657124268</v>
      </c>
      <c r="BL266" s="31">
        <f t="shared" si="96"/>
        <v>-609.22859475332336</v>
      </c>
      <c r="BM266" s="31">
        <f t="shared" si="97"/>
        <v>-363.1682800753776</v>
      </c>
      <c r="BN266" s="31">
        <f t="shared" si="98"/>
        <v>-199.60079840319361</v>
      </c>
      <c r="BO266" s="31">
        <f t="shared" si="99"/>
        <v>-156.68209985350222</v>
      </c>
      <c r="BP266" s="31">
        <f t="shared" si="100"/>
        <v>-192.94366430889508</v>
      </c>
      <c r="BQ266" s="31">
        <f t="shared" si="100"/>
        <v>-228.6053928012162</v>
      </c>
    </row>
    <row r="267" spans="1:69" x14ac:dyDescent="0.15">
      <c r="A267" s="5" t="s">
        <v>192</v>
      </c>
      <c r="B267" s="11" t="s">
        <v>191</v>
      </c>
      <c r="C267" s="16" t="s">
        <v>37</v>
      </c>
      <c r="D267" t="s">
        <v>31</v>
      </c>
      <c r="E267" s="5" t="s">
        <v>147</v>
      </c>
      <c r="F267" s="5" t="s">
        <v>31</v>
      </c>
      <c r="G267" s="22">
        <v>-30</v>
      </c>
      <c r="H267" s="22">
        <v>-20</v>
      </c>
      <c r="I267" s="22">
        <v>-90</v>
      </c>
      <c r="J267" s="22">
        <v>-180</v>
      </c>
      <c r="K267" s="22">
        <v>-230</v>
      </c>
      <c r="L267" s="22">
        <v>-500</v>
      </c>
      <c r="M267" s="22">
        <v>-600</v>
      </c>
      <c r="N267" s="22">
        <v>-610</v>
      </c>
      <c r="O267" s="22">
        <v>-770</v>
      </c>
      <c r="P267" s="22">
        <v>-960</v>
      </c>
      <c r="Q267" s="22">
        <v>-1020</v>
      </c>
      <c r="R267" s="22">
        <v>-840</v>
      </c>
      <c r="S267" s="22">
        <v>-700</v>
      </c>
      <c r="T267" s="22">
        <v>-530</v>
      </c>
      <c r="U267" s="22">
        <v>-500</v>
      </c>
      <c r="V267" s="22">
        <v>-470</v>
      </c>
      <c r="W267" s="22">
        <v>-140</v>
      </c>
      <c r="X267" s="22">
        <v>-60</v>
      </c>
      <c r="Y267" s="22">
        <v>-50</v>
      </c>
      <c r="Z267" s="22">
        <v>-170</v>
      </c>
      <c r="AA267" s="22">
        <v>-300</v>
      </c>
      <c r="AB267">
        <f>'Population data'!$I$5</f>
        <v>203857</v>
      </c>
      <c r="AC267">
        <f>'Population data'!$I$9</f>
        <v>207385</v>
      </c>
      <c r="AD267">
        <f>'Population data'!$I$13</f>
        <v>211029</v>
      </c>
      <c r="AE267">
        <f>'Population data'!$I$17</f>
        <v>216618</v>
      </c>
      <c r="AF267">
        <f>'Population data'!$I$21</f>
        <v>222526</v>
      </c>
      <c r="AG267">
        <f>'Population data'!$I$25</f>
        <v>227783</v>
      </c>
      <c r="AH267">
        <f>'Population data'!$I$29</f>
        <v>230299</v>
      </c>
      <c r="AI267">
        <f>'Population data'!$I$33</f>
        <v>232952</v>
      </c>
      <c r="AJ267">
        <f>'Population data'!$I$37</f>
        <v>238728</v>
      </c>
      <c r="AK267">
        <f>'Population data'!$I$41</f>
        <v>242304</v>
      </c>
      <c r="AL267">
        <f>'Population data'!$I$45</f>
        <v>242753</v>
      </c>
      <c r="AM267">
        <f>'Population data'!$I$49</f>
        <v>244090</v>
      </c>
      <c r="AN267">
        <f>'Population data'!$I$53</f>
        <v>246065</v>
      </c>
      <c r="AO267">
        <f>'Population data'!$I$57</f>
        <v>246862</v>
      </c>
      <c r="AP267">
        <f>'Population data'!$I$61</f>
        <v>245920</v>
      </c>
      <c r="AQ267">
        <f>'Population data'!$I$65</f>
        <v>246213</v>
      </c>
      <c r="AR267">
        <f>'Population data'!$I$69</f>
        <v>247819</v>
      </c>
      <c r="AS267">
        <f>'Population data'!$I$73</f>
        <v>250500</v>
      </c>
      <c r="AT267">
        <f>'Population data'!$I$77</f>
        <v>255294</v>
      </c>
      <c r="AU267">
        <f>'Population data'!$I$81</f>
        <v>259143</v>
      </c>
      <c r="AV267">
        <f>'Population data'!$I$85</f>
        <v>262461</v>
      </c>
      <c r="AW267" s="31">
        <f t="shared" si="81"/>
        <v>-147.16198119269879</v>
      </c>
      <c r="AX267" s="31">
        <f t="shared" si="82"/>
        <v>-96.43899028377173</v>
      </c>
      <c r="AY267" s="31">
        <f t="shared" si="83"/>
        <v>-426.48166839628675</v>
      </c>
      <c r="AZ267" s="31">
        <f t="shared" si="84"/>
        <v>-830.9558762429715</v>
      </c>
      <c r="BA267" s="31">
        <f t="shared" si="85"/>
        <v>-1033.587086452819</v>
      </c>
      <c r="BB267" s="31">
        <f t="shared" si="86"/>
        <v>-2195.0716251871299</v>
      </c>
      <c r="BC267" s="31">
        <f t="shared" si="87"/>
        <v>-2605.3087507978757</v>
      </c>
      <c r="BD267" s="31">
        <f t="shared" si="88"/>
        <v>-2618.5651979806998</v>
      </c>
      <c r="BE267" s="31">
        <f t="shared" si="89"/>
        <v>-3225.428102275393</v>
      </c>
      <c r="BF267" s="31">
        <f t="shared" si="90"/>
        <v>-3961.9651347068148</v>
      </c>
      <c r="BG267" s="31">
        <f t="shared" si="91"/>
        <v>-4201.8018314912688</v>
      </c>
      <c r="BH267" s="31">
        <f t="shared" si="92"/>
        <v>-3441.3535990823057</v>
      </c>
      <c r="BI267" s="31">
        <f t="shared" si="93"/>
        <v>-2844.7767866214213</v>
      </c>
      <c r="BJ267" s="31">
        <f t="shared" si="94"/>
        <v>-2146.9484975411365</v>
      </c>
      <c r="BK267" s="31">
        <f t="shared" si="95"/>
        <v>-2033.1815224463239</v>
      </c>
      <c r="BL267" s="31">
        <f t="shared" si="96"/>
        <v>-1908.9162635604132</v>
      </c>
      <c r="BM267" s="31">
        <f t="shared" si="97"/>
        <v>-564.92843567280954</v>
      </c>
      <c r="BN267" s="31">
        <f t="shared" si="98"/>
        <v>-239.52095808383234</v>
      </c>
      <c r="BO267" s="31">
        <f t="shared" si="99"/>
        <v>-195.85262481687778</v>
      </c>
      <c r="BP267" s="31">
        <f t="shared" si="100"/>
        <v>-656.00845865024337</v>
      </c>
      <c r="BQ267" s="31">
        <f t="shared" si="100"/>
        <v>-1143.0269640060808</v>
      </c>
    </row>
    <row r="268" spans="1:69" x14ac:dyDescent="0.15">
      <c r="A268" s="5" t="s">
        <v>192</v>
      </c>
      <c r="B268" s="11" t="s">
        <v>191</v>
      </c>
      <c r="C268" s="16" t="s">
        <v>37</v>
      </c>
      <c r="D268" t="s">
        <v>32</v>
      </c>
      <c r="E268" s="5" t="s">
        <v>147</v>
      </c>
      <c r="F268" s="5" t="s">
        <v>156</v>
      </c>
      <c r="G268" s="22">
        <v>-220</v>
      </c>
      <c r="H268" s="22">
        <v>-290</v>
      </c>
      <c r="I268" s="22">
        <v>-220</v>
      </c>
      <c r="J268" s="22">
        <v>-350</v>
      </c>
      <c r="K268" s="22">
        <v>-240</v>
      </c>
      <c r="L268" s="22">
        <v>-200</v>
      </c>
      <c r="M268" s="22">
        <v>-420</v>
      </c>
      <c r="N268" s="22">
        <v>-230</v>
      </c>
      <c r="O268" s="22">
        <v>-150</v>
      </c>
      <c r="P268" s="22">
        <v>-130</v>
      </c>
      <c r="Q268" s="22">
        <v>-210</v>
      </c>
      <c r="R268" s="22">
        <v>-240</v>
      </c>
      <c r="S268" s="22">
        <v>-400</v>
      </c>
      <c r="T268" s="22">
        <v>-190</v>
      </c>
      <c r="U268" s="22">
        <v>-220</v>
      </c>
      <c r="V268" s="22">
        <v>-150</v>
      </c>
      <c r="W268" s="22">
        <v>-110</v>
      </c>
      <c r="X268" s="22">
        <v>-170</v>
      </c>
      <c r="Y268" s="22">
        <v>-170</v>
      </c>
      <c r="Z268" s="22">
        <v>-160</v>
      </c>
      <c r="AA268" s="22">
        <v>-210</v>
      </c>
      <c r="AB268">
        <f>'Population data'!$I$5</f>
        <v>203857</v>
      </c>
      <c r="AC268">
        <f>'Population data'!$I$9</f>
        <v>207385</v>
      </c>
      <c r="AD268">
        <f>'Population data'!$I$13</f>
        <v>211029</v>
      </c>
      <c r="AE268">
        <f>'Population data'!$I$17</f>
        <v>216618</v>
      </c>
      <c r="AF268">
        <f>'Population data'!$I$21</f>
        <v>222526</v>
      </c>
      <c r="AG268">
        <f>'Population data'!$I$25</f>
        <v>227783</v>
      </c>
      <c r="AH268">
        <f>'Population data'!$I$29</f>
        <v>230299</v>
      </c>
      <c r="AI268">
        <f>'Population data'!$I$33</f>
        <v>232952</v>
      </c>
      <c r="AJ268">
        <f>'Population data'!$I$37</f>
        <v>238728</v>
      </c>
      <c r="AK268">
        <f>'Population data'!$I$41</f>
        <v>242304</v>
      </c>
      <c r="AL268">
        <f>'Population data'!$I$45</f>
        <v>242753</v>
      </c>
      <c r="AM268">
        <f>'Population data'!$I$49</f>
        <v>244090</v>
      </c>
      <c r="AN268">
        <f>'Population data'!$I$53</f>
        <v>246065</v>
      </c>
      <c r="AO268">
        <f>'Population data'!$I$57</f>
        <v>246862</v>
      </c>
      <c r="AP268">
        <f>'Population data'!$I$61</f>
        <v>245920</v>
      </c>
      <c r="AQ268">
        <f>'Population data'!$I$65</f>
        <v>246213</v>
      </c>
      <c r="AR268">
        <f>'Population data'!$I$69</f>
        <v>247819</v>
      </c>
      <c r="AS268">
        <f>'Population data'!$I$73</f>
        <v>250500</v>
      </c>
      <c r="AT268">
        <f>'Population data'!$I$77</f>
        <v>255294</v>
      </c>
      <c r="AU268">
        <f>'Population data'!$I$81</f>
        <v>259143</v>
      </c>
      <c r="AV268">
        <f>'Population data'!$I$85</f>
        <v>262461</v>
      </c>
      <c r="AW268" s="31">
        <f t="shared" si="81"/>
        <v>-1079.1878620797911</v>
      </c>
      <c r="AX268" s="31">
        <f t="shared" si="82"/>
        <v>-1398.3653591146899</v>
      </c>
      <c r="AY268" s="31">
        <f t="shared" si="83"/>
        <v>-1042.5107449687011</v>
      </c>
      <c r="AZ268" s="31">
        <f t="shared" si="84"/>
        <v>-1615.7475371391113</v>
      </c>
      <c r="BA268" s="31">
        <f t="shared" si="85"/>
        <v>-1078.5256554290283</v>
      </c>
      <c r="BB268" s="31">
        <f t="shared" si="86"/>
        <v>-878.02865007485195</v>
      </c>
      <c r="BC268" s="31">
        <f t="shared" si="87"/>
        <v>-1823.7161255585129</v>
      </c>
      <c r="BD268" s="31">
        <f t="shared" si="88"/>
        <v>-987.32786153370648</v>
      </c>
      <c r="BE268" s="31">
        <f t="shared" si="89"/>
        <v>-628.33014979390771</v>
      </c>
      <c r="BF268" s="31">
        <f t="shared" si="90"/>
        <v>-536.51611199154775</v>
      </c>
      <c r="BG268" s="31">
        <f t="shared" si="91"/>
        <v>-865.07684765996714</v>
      </c>
      <c r="BH268" s="31">
        <f t="shared" si="92"/>
        <v>-983.24388545208728</v>
      </c>
      <c r="BI268" s="31">
        <f t="shared" si="93"/>
        <v>-1625.5867352122407</v>
      </c>
      <c r="BJ268" s="31">
        <f t="shared" si="94"/>
        <v>-769.66078213738854</v>
      </c>
      <c r="BK268" s="31">
        <f t="shared" si="95"/>
        <v>-894.59986987638251</v>
      </c>
      <c r="BL268" s="31">
        <f t="shared" si="96"/>
        <v>-609.22859475332336</v>
      </c>
      <c r="BM268" s="31">
        <f t="shared" si="97"/>
        <v>-443.87234231435042</v>
      </c>
      <c r="BN268" s="31">
        <f t="shared" si="98"/>
        <v>-678.64271457085829</v>
      </c>
      <c r="BO268" s="31">
        <f t="shared" si="99"/>
        <v>-665.89892437738445</v>
      </c>
      <c r="BP268" s="31">
        <f t="shared" si="100"/>
        <v>-617.41972578846423</v>
      </c>
      <c r="BQ268" s="31">
        <f t="shared" si="100"/>
        <v>-800.11887480425662</v>
      </c>
    </row>
    <row r="269" spans="1:69" x14ac:dyDescent="0.15">
      <c r="A269" s="5" t="s">
        <v>192</v>
      </c>
      <c r="B269" s="11" t="s">
        <v>191</v>
      </c>
      <c r="C269" s="16" t="s">
        <v>37</v>
      </c>
      <c r="D269" t="s">
        <v>33</v>
      </c>
      <c r="E269" s="5" t="s">
        <v>147</v>
      </c>
      <c r="F269" s="5" t="s">
        <v>154</v>
      </c>
      <c r="G269" s="22">
        <v>-200</v>
      </c>
      <c r="H269" s="22">
        <v>-370</v>
      </c>
      <c r="I269" s="22">
        <v>-230</v>
      </c>
      <c r="J269" s="22">
        <v>-180</v>
      </c>
      <c r="K269" s="22">
        <v>-220</v>
      </c>
      <c r="L269" s="22">
        <v>-210</v>
      </c>
      <c r="M269" s="22">
        <v>-250</v>
      </c>
      <c r="N269" s="22">
        <v>-240</v>
      </c>
      <c r="O269" s="22">
        <v>-250</v>
      </c>
      <c r="P269" s="22">
        <v>-470</v>
      </c>
      <c r="Q269" s="22">
        <v>-470</v>
      </c>
      <c r="R269" s="22">
        <v>-440</v>
      </c>
      <c r="S269" s="22">
        <v>-590</v>
      </c>
      <c r="T269" s="22">
        <v>-400</v>
      </c>
      <c r="U269" s="22">
        <v>-390</v>
      </c>
      <c r="V269" s="22">
        <v>-350</v>
      </c>
      <c r="W269" s="22">
        <v>-410</v>
      </c>
      <c r="X269" s="22">
        <v>-520</v>
      </c>
      <c r="Y269" s="22">
        <v>-540</v>
      </c>
      <c r="Z269" s="22">
        <v>-480</v>
      </c>
      <c r="AA269" s="22">
        <v>-400</v>
      </c>
      <c r="AB269">
        <f>'Population data'!$I$5</f>
        <v>203857</v>
      </c>
      <c r="AC269">
        <f>'Population data'!$I$9</f>
        <v>207385</v>
      </c>
      <c r="AD269">
        <f>'Population data'!$I$13</f>
        <v>211029</v>
      </c>
      <c r="AE269">
        <f>'Population data'!$I$17</f>
        <v>216618</v>
      </c>
      <c r="AF269">
        <f>'Population data'!$I$21</f>
        <v>222526</v>
      </c>
      <c r="AG269">
        <f>'Population data'!$I$25</f>
        <v>227783</v>
      </c>
      <c r="AH269">
        <f>'Population data'!$I$29</f>
        <v>230299</v>
      </c>
      <c r="AI269">
        <f>'Population data'!$I$33</f>
        <v>232952</v>
      </c>
      <c r="AJ269">
        <f>'Population data'!$I$37</f>
        <v>238728</v>
      </c>
      <c r="AK269">
        <f>'Population data'!$I$41</f>
        <v>242304</v>
      </c>
      <c r="AL269">
        <f>'Population data'!$I$45</f>
        <v>242753</v>
      </c>
      <c r="AM269">
        <f>'Population data'!$I$49</f>
        <v>244090</v>
      </c>
      <c r="AN269">
        <f>'Population data'!$I$53</f>
        <v>246065</v>
      </c>
      <c r="AO269">
        <f>'Population data'!$I$57</f>
        <v>246862</v>
      </c>
      <c r="AP269">
        <f>'Population data'!$I$61</f>
        <v>245920</v>
      </c>
      <c r="AQ269">
        <f>'Population data'!$I$65</f>
        <v>246213</v>
      </c>
      <c r="AR269">
        <f>'Population data'!$I$69</f>
        <v>247819</v>
      </c>
      <c r="AS269">
        <f>'Population data'!$I$73</f>
        <v>250500</v>
      </c>
      <c r="AT269">
        <f>'Population data'!$I$77</f>
        <v>255294</v>
      </c>
      <c r="AU269">
        <f>'Population data'!$I$81</f>
        <v>259143</v>
      </c>
      <c r="AV269">
        <f>'Population data'!$I$85</f>
        <v>262461</v>
      </c>
      <c r="AW269" s="31">
        <f t="shared" si="81"/>
        <v>-981.07987461799212</v>
      </c>
      <c r="AX269" s="31">
        <f t="shared" si="82"/>
        <v>-1784.121320249777</v>
      </c>
      <c r="AY269" s="31">
        <f t="shared" si="83"/>
        <v>-1089.8975970127328</v>
      </c>
      <c r="AZ269" s="31">
        <f t="shared" si="84"/>
        <v>-830.9558762429715</v>
      </c>
      <c r="BA269" s="31">
        <f t="shared" si="85"/>
        <v>-988.64851747660953</v>
      </c>
      <c r="BB269" s="31">
        <f t="shared" si="86"/>
        <v>-921.93008257859447</v>
      </c>
      <c r="BC269" s="31">
        <f t="shared" si="87"/>
        <v>-1085.5453128324484</v>
      </c>
      <c r="BD269" s="31">
        <f t="shared" si="88"/>
        <v>-1030.2551598612588</v>
      </c>
      <c r="BE269" s="31">
        <f t="shared" si="89"/>
        <v>-1047.2169163231795</v>
      </c>
      <c r="BF269" s="31">
        <f t="shared" si="90"/>
        <v>-1939.7120972002112</v>
      </c>
      <c r="BG269" s="31">
        <f t="shared" si="91"/>
        <v>-1936.1243733342121</v>
      </c>
      <c r="BH269" s="31">
        <f t="shared" si="92"/>
        <v>-1802.6137899954936</v>
      </c>
      <c r="BI269" s="31">
        <f t="shared" si="93"/>
        <v>-2397.7404344380552</v>
      </c>
      <c r="BJ269" s="31">
        <f t="shared" si="94"/>
        <v>-1620.3384887102916</v>
      </c>
      <c r="BK269" s="31">
        <f t="shared" si="95"/>
        <v>-1585.8815875081327</v>
      </c>
      <c r="BL269" s="31">
        <f t="shared" si="96"/>
        <v>-1421.5333877577546</v>
      </c>
      <c r="BM269" s="31">
        <f t="shared" si="97"/>
        <v>-1654.4332758989424</v>
      </c>
      <c r="BN269" s="31">
        <f t="shared" si="98"/>
        <v>-2075.8483033932139</v>
      </c>
      <c r="BO269" s="31">
        <f t="shared" si="99"/>
        <v>-2115.20834802228</v>
      </c>
      <c r="BP269" s="31">
        <f t="shared" si="100"/>
        <v>-1852.2591773653928</v>
      </c>
      <c r="BQ269" s="31">
        <f t="shared" si="100"/>
        <v>-1524.0359520081079</v>
      </c>
    </row>
    <row r="270" spans="1:69" x14ac:dyDescent="0.15">
      <c r="A270" s="5" t="s">
        <v>192</v>
      </c>
      <c r="B270" s="11" t="s">
        <v>191</v>
      </c>
      <c r="C270" s="4" t="s">
        <v>34</v>
      </c>
      <c r="D270" s="4" t="s">
        <v>150</v>
      </c>
      <c r="E270" s="4" t="s">
        <v>150</v>
      </c>
      <c r="F270" s="5" t="s">
        <v>150</v>
      </c>
      <c r="G270" s="23">
        <v>-580</v>
      </c>
      <c r="H270" s="23">
        <v>-820</v>
      </c>
      <c r="I270" s="23">
        <v>-740</v>
      </c>
      <c r="J270" s="23">
        <v>-890</v>
      </c>
      <c r="K270" s="23">
        <v>-900</v>
      </c>
      <c r="L270" s="23">
        <v>-1140</v>
      </c>
      <c r="M270" s="23">
        <v>-1480</v>
      </c>
      <c r="N270" s="23">
        <v>-1280</v>
      </c>
      <c r="O270" s="23">
        <v>-1410</v>
      </c>
      <c r="P270" s="23">
        <v>-1940</v>
      </c>
      <c r="Q270" s="23">
        <v>-2200</v>
      </c>
      <c r="R270" s="23">
        <v>-1940</v>
      </c>
      <c r="S270" s="23">
        <v>-2170</v>
      </c>
      <c r="T270" s="23">
        <v>-1710</v>
      </c>
      <c r="U270" s="23">
        <v>-1590</v>
      </c>
      <c r="V270" s="23">
        <v>-1250</v>
      </c>
      <c r="W270" s="23">
        <v>-820</v>
      </c>
      <c r="X270" s="23">
        <v>-870</v>
      </c>
      <c r="Y270" s="23">
        <v>-840</v>
      </c>
      <c r="Z270" s="23">
        <v>-920</v>
      </c>
      <c r="AA270" s="23">
        <v>-1050</v>
      </c>
      <c r="AB270">
        <f>'Population data'!$I$5</f>
        <v>203857</v>
      </c>
      <c r="AC270">
        <f>'Population data'!$I$9</f>
        <v>207385</v>
      </c>
      <c r="AD270">
        <f>'Population data'!$I$13</f>
        <v>211029</v>
      </c>
      <c r="AE270">
        <f>'Population data'!$I$17</f>
        <v>216618</v>
      </c>
      <c r="AF270">
        <f>'Population data'!$I$21</f>
        <v>222526</v>
      </c>
      <c r="AG270">
        <f>'Population data'!$I$25</f>
        <v>227783</v>
      </c>
      <c r="AH270">
        <f>'Population data'!$I$29</f>
        <v>230299</v>
      </c>
      <c r="AI270">
        <f>'Population data'!$I$33</f>
        <v>232952</v>
      </c>
      <c r="AJ270">
        <f>'Population data'!$I$37</f>
        <v>238728</v>
      </c>
      <c r="AK270">
        <f>'Population data'!$I$41</f>
        <v>242304</v>
      </c>
      <c r="AL270">
        <f>'Population data'!$I$45</f>
        <v>242753</v>
      </c>
      <c r="AM270">
        <f>'Population data'!$I$49</f>
        <v>244090</v>
      </c>
      <c r="AN270">
        <f>'Population data'!$I$53</f>
        <v>246065</v>
      </c>
      <c r="AO270">
        <f>'Population data'!$I$57</f>
        <v>246862</v>
      </c>
      <c r="AP270">
        <f>'Population data'!$I$61</f>
        <v>245920</v>
      </c>
      <c r="AQ270">
        <f>'Population data'!$I$65</f>
        <v>246213</v>
      </c>
      <c r="AR270">
        <f>'Population data'!$I$69</f>
        <v>247819</v>
      </c>
      <c r="AS270">
        <f>'Population data'!$I$73</f>
        <v>250500</v>
      </c>
      <c r="AT270">
        <f>'Population data'!$I$77</f>
        <v>255294</v>
      </c>
      <c r="AU270">
        <f>'Population data'!$I$81</f>
        <v>259143</v>
      </c>
      <c r="AV270">
        <f>'Population data'!$I$85</f>
        <v>262461</v>
      </c>
      <c r="AW270" s="31">
        <f t="shared" si="81"/>
        <v>-2845.1316363921765</v>
      </c>
      <c r="AX270" s="31">
        <f t="shared" si="82"/>
        <v>-3953.9986016346406</v>
      </c>
      <c r="AY270" s="31">
        <f t="shared" si="83"/>
        <v>-3506.6270512583578</v>
      </c>
      <c r="AZ270" s="31">
        <f t="shared" si="84"/>
        <v>-4108.6151658680255</v>
      </c>
      <c r="BA270" s="31">
        <f t="shared" si="85"/>
        <v>-4044.4712078588568</v>
      </c>
      <c r="BB270" s="31">
        <f t="shared" si="86"/>
        <v>-5004.7633054266562</v>
      </c>
      <c r="BC270" s="31">
        <f t="shared" si="87"/>
        <v>-6426.4282519680937</v>
      </c>
      <c r="BD270" s="31">
        <f t="shared" si="88"/>
        <v>-5494.6941859267145</v>
      </c>
      <c r="BE270" s="31">
        <f t="shared" si="89"/>
        <v>-5906.3034080627331</v>
      </c>
      <c r="BF270" s="31">
        <f t="shared" si="90"/>
        <v>-8006.4712097200218</v>
      </c>
      <c r="BG270" s="31">
        <f t="shared" si="91"/>
        <v>-9062.7098326282266</v>
      </c>
      <c r="BH270" s="31">
        <f t="shared" si="92"/>
        <v>-7947.8880740710392</v>
      </c>
      <c r="BI270" s="31">
        <f t="shared" si="93"/>
        <v>-8818.8080385264057</v>
      </c>
      <c r="BJ270" s="31">
        <f t="shared" si="94"/>
        <v>-6926.9470392364965</v>
      </c>
      <c r="BK270" s="31">
        <f t="shared" si="95"/>
        <v>-6465.5172413793107</v>
      </c>
      <c r="BL270" s="31">
        <f t="shared" si="96"/>
        <v>-5076.9049562776945</v>
      </c>
      <c r="BM270" s="31">
        <f t="shared" si="97"/>
        <v>-3308.8665517978848</v>
      </c>
      <c r="BN270" s="31">
        <f t="shared" si="98"/>
        <v>-3473.0538922155692</v>
      </c>
      <c r="BO270" s="31">
        <f t="shared" si="99"/>
        <v>-3290.3240969235471</v>
      </c>
      <c r="BP270" s="31">
        <f t="shared" si="100"/>
        <v>-3550.1634232836695</v>
      </c>
      <c r="BQ270" s="31">
        <f t="shared" si="100"/>
        <v>-4000.5943740212833</v>
      </c>
    </row>
    <row r="271" spans="1:69" x14ac:dyDescent="0.15">
      <c r="A271" s="5" t="s">
        <v>192</v>
      </c>
      <c r="B271" s="11" t="s">
        <v>191</v>
      </c>
      <c r="C271" s="5" t="s">
        <v>55</v>
      </c>
      <c r="D271" s="5" t="s">
        <v>55</v>
      </c>
      <c r="E271" s="5" t="s">
        <v>148</v>
      </c>
      <c r="F271" s="5" t="s">
        <v>148</v>
      </c>
      <c r="G271" s="22">
        <v>-420</v>
      </c>
      <c r="H271" s="22">
        <v>-180</v>
      </c>
      <c r="I271" s="22">
        <v>-240</v>
      </c>
      <c r="J271" s="22">
        <v>-190</v>
      </c>
      <c r="K271" s="22">
        <v>-200</v>
      </c>
      <c r="L271" s="22">
        <v>-240</v>
      </c>
      <c r="M271" s="22">
        <v>-190</v>
      </c>
      <c r="N271" s="22">
        <v>-200</v>
      </c>
      <c r="O271" s="22">
        <v>-250</v>
      </c>
      <c r="P271" s="22">
        <v>-320</v>
      </c>
      <c r="Q271" s="22">
        <v>-400</v>
      </c>
      <c r="R271" s="22">
        <v>-410</v>
      </c>
      <c r="S271" s="22">
        <v>-450</v>
      </c>
      <c r="T271" s="22">
        <v>-330</v>
      </c>
      <c r="U271" s="22">
        <v>-270</v>
      </c>
      <c r="V271" s="22">
        <v>-250</v>
      </c>
      <c r="W271" s="22">
        <v>-180</v>
      </c>
      <c r="X271" s="22">
        <v>-170</v>
      </c>
      <c r="Y271" s="22">
        <v>-170</v>
      </c>
      <c r="Z271" s="22">
        <v>-120</v>
      </c>
      <c r="AA271" s="22">
        <v>-130</v>
      </c>
      <c r="AB271">
        <f>'Population data'!$I$5</f>
        <v>203857</v>
      </c>
      <c r="AC271">
        <f>'Population data'!$I$9</f>
        <v>207385</v>
      </c>
      <c r="AD271">
        <f>'Population data'!$I$13</f>
        <v>211029</v>
      </c>
      <c r="AE271">
        <f>'Population data'!$I$17</f>
        <v>216618</v>
      </c>
      <c r="AF271">
        <f>'Population data'!$I$21</f>
        <v>222526</v>
      </c>
      <c r="AG271">
        <f>'Population data'!$I$25</f>
        <v>227783</v>
      </c>
      <c r="AH271">
        <f>'Population data'!$I$29</f>
        <v>230299</v>
      </c>
      <c r="AI271">
        <f>'Population data'!$I$33</f>
        <v>232952</v>
      </c>
      <c r="AJ271">
        <f>'Population data'!$I$37</f>
        <v>238728</v>
      </c>
      <c r="AK271">
        <f>'Population data'!$I$41</f>
        <v>242304</v>
      </c>
      <c r="AL271">
        <f>'Population data'!$I$45</f>
        <v>242753</v>
      </c>
      <c r="AM271">
        <f>'Population data'!$I$49</f>
        <v>244090</v>
      </c>
      <c r="AN271">
        <f>'Population data'!$I$53</f>
        <v>246065</v>
      </c>
      <c r="AO271">
        <f>'Population data'!$I$57</f>
        <v>246862</v>
      </c>
      <c r="AP271">
        <f>'Population data'!$I$61</f>
        <v>245920</v>
      </c>
      <c r="AQ271">
        <f>'Population data'!$I$65</f>
        <v>246213</v>
      </c>
      <c r="AR271">
        <f>'Population data'!$I$69</f>
        <v>247819</v>
      </c>
      <c r="AS271">
        <f>'Population data'!$I$73</f>
        <v>250500</v>
      </c>
      <c r="AT271">
        <f>'Population data'!$I$77</f>
        <v>255294</v>
      </c>
      <c r="AU271">
        <f>'Population data'!$I$81</f>
        <v>259143</v>
      </c>
      <c r="AV271">
        <f>'Population data'!$I$85</f>
        <v>262461</v>
      </c>
      <c r="AW271" s="31">
        <f t="shared" si="81"/>
        <v>-2060.2677366977832</v>
      </c>
      <c r="AX271" s="31">
        <f t="shared" si="82"/>
        <v>-867.9509125539455</v>
      </c>
      <c r="AY271" s="31">
        <f t="shared" si="83"/>
        <v>-1137.2844490567647</v>
      </c>
      <c r="AZ271" s="31">
        <f t="shared" si="84"/>
        <v>-877.12009158980322</v>
      </c>
      <c r="BA271" s="31">
        <f t="shared" si="85"/>
        <v>-898.77137952419048</v>
      </c>
      <c r="BB271" s="31">
        <f t="shared" si="86"/>
        <v>-1053.6343800898223</v>
      </c>
      <c r="BC271" s="31">
        <f t="shared" si="87"/>
        <v>-825.01443775266068</v>
      </c>
      <c r="BD271" s="31">
        <f t="shared" si="88"/>
        <v>-858.5459665510491</v>
      </c>
      <c r="BE271" s="31">
        <f t="shared" si="89"/>
        <v>-1047.2169163231795</v>
      </c>
      <c r="BF271" s="31">
        <f t="shared" si="90"/>
        <v>-1320.6550449022716</v>
      </c>
      <c r="BG271" s="31">
        <f t="shared" si="91"/>
        <v>-1647.7654241142232</v>
      </c>
      <c r="BH271" s="31">
        <f t="shared" si="92"/>
        <v>-1679.7083043139824</v>
      </c>
      <c r="BI271" s="31">
        <f t="shared" si="93"/>
        <v>-1828.7850771137707</v>
      </c>
      <c r="BJ271" s="31">
        <f t="shared" si="94"/>
        <v>-1336.7792531859907</v>
      </c>
      <c r="BK271" s="31">
        <f t="shared" si="95"/>
        <v>-1097.9180221210149</v>
      </c>
      <c r="BL271" s="31">
        <f t="shared" si="96"/>
        <v>-1015.380991255539</v>
      </c>
      <c r="BM271" s="31">
        <f t="shared" si="97"/>
        <v>-726.33656015075519</v>
      </c>
      <c r="BN271" s="31">
        <f t="shared" si="98"/>
        <v>-678.64271457085829</v>
      </c>
      <c r="BO271" s="31">
        <f t="shared" si="99"/>
        <v>-665.89892437738445</v>
      </c>
      <c r="BP271" s="31">
        <f t="shared" si="100"/>
        <v>-463.0647943413482</v>
      </c>
      <c r="BQ271" s="31">
        <f t="shared" si="100"/>
        <v>-495.31168440263508</v>
      </c>
    </row>
    <row r="272" spans="1:69" x14ac:dyDescent="0.15">
      <c r="A272" s="5" t="s">
        <v>192</v>
      </c>
      <c r="B272" s="11" t="s">
        <v>191</v>
      </c>
      <c r="C272" s="5" t="s">
        <v>35</v>
      </c>
      <c r="D272" s="5" t="s">
        <v>35</v>
      </c>
      <c r="E272" s="5" t="s">
        <v>149</v>
      </c>
      <c r="F272" s="5" t="s">
        <v>157</v>
      </c>
      <c r="G272" s="22">
        <v>-860</v>
      </c>
      <c r="H272" s="22">
        <v>-810</v>
      </c>
      <c r="I272" s="22">
        <v>-790</v>
      </c>
      <c r="J272" s="22">
        <v>-930</v>
      </c>
      <c r="K272" s="22">
        <v>-970</v>
      </c>
      <c r="L272" s="22">
        <v>-750</v>
      </c>
      <c r="M272" s="22">
        <v>-900</v>
      </c>
      <c r="N272" s="22">
        <v>-770</v>
      </c>
      <c r="O272" s="22">
        <v>-760</v>
      </c>
      <c r="P272" s="22">
        <v>-900</v>
      </c>
      <c r="Q272" s="22">
        <v>-830</v>
      </c>
      <c r="R272" s="22">
        <v>-920</v>
      </c>
      <c r="S272" s="22">
        <v>-880</v>
      </c>
      <c r="T272" s="22">
        <v>-1000</v>
      </c>
      <c r="U272" s="22">
        <v>-970</v>
      </c>
      <c r="V272" s="22">
        <v>-720</v>
      </c>
      <c r="W272" s="22">
        <v>-400</v>
      </c>
      <c r="X272" s="22">
        <v>-720</v>
      </c>
      <c r="Y272" s="22">
        <v>-740</v>
      </c>
      <c r="Z272" s="22">
        <v>-740</v>
      </c>
      <c r="AA272" s="22">
        <v>-640</v>
      </c>
      <c r="AB272">
        <f>'Population data'!$I$5</f>
        <v>203857</v>
      </c>
      <c r="AC272">
        <f>'Population data'!$I$9</f>
        <v>207385</v>
      </c>
      <c r="AD272">
        <f>'Population data'!$I$13</f>
        <v>211029</v>
      </c>
      <c r="AE272">
        <f>'Population data'!$I$17</f>
        <v>216618</v>
      </c>
      <c r="AF272">
        <f>'Population data'!$I$21</f>
        <v>222526</v>
      </c>
      <c r="AG272">
        <f>'Population data'!$I$25</f>
        <v>227783</v>
      </c>
      <c r="AH272">
        <f>'Population data'!$I$29</f>
        <v>230299</v>
      </c>
      <c r="AI272">
        <f>'Population data'!$I$33</f>
        <v>232952</v>
      </c>
      <c r="AJ272">
        <f>'Population data'!$I$37</f>
        <v>238728</v>
      </c>
      <c r="AK272">
        <f>'Population data'!$I$41</f>
        <v>242304</v>
      </c>
      <c r="AL272">
        <f>'Population data'!$I$45</f>
        <v>242753</v>
      </c>
      <c r="AM272">
        <f>'Population data'!$I$49</f>
        <v>244090</v>
      </c>
      <c r="AN272">
        <f>'Population data'!$I$53</f>
        <v>246065</v>
      </c>
      <c r="AO272">
        <f>'Population data'!$I$57</f>
        <v>246862</v>
      </c>
      <c r="AP272">
        <f>'Population data'!$I$61</f>
        <v>245920</v>
      </c>
      <c r="AQ272">
        <f>'Population data'!$I$65</f>
        <v>246213</v>
      </c>
      <c r="AR272">
        <f>'Population data'!$I$69</f>
        <v>247819</v>
      </c>
      <c r="AS272">
        <f>'Population data'!$I$73</f>
        <v>250500</v>
      </c>
      <c r="AT272">
        <f>'Population data'!$I$77</f>
        <v>255294</v>
      </c>
      <c r="AU272">
        <f>'Population data'!$I$81</f>
        <v>259143</v>
      </c>
      <c r="AV272">
        <f>'Population data'!$I$85</f>
        <v>262461</v>
      </c>
      <c r="AW272" s="31">
        <f t="shared" si="81"/>
        <v>-4218.6434608573654</v>
      </c>
      <c r="AX272" s="31">
        <f t="shared" si="82"/>
        <v>-3905.7791064927551</v>
      </c>
      <c r="AY272" s="31">
        <f t="shared" si="83"/>
        <v>-3743.5613114785174</v>
      </c>
      <c r="AZ272" s="31">
        <f t="shared" si="84"/>
        <v>-4293.2720272553524</v>
      </c>
      <c r="BA272" s="31">
        <f t="shared" si="85"/>
        <v>-4359.0411906923227</v>
      </c>
      <c r="BB272" s="31">
        <f t="shared" si="86"/>
        <v>-3292.6074377806949</v>
      </c>
      <c r="BC272" s="31">
        <f t="shared" si="87"/>
        <v>-3907.9631261968138</v>
      </c>
      <c r="BD272" s="31">
        <f t="shared" si="88"/>
        <v>-3305.4019712215395</v>
      </c>
      <c r="BE272" s="31">
        <f t="shared" si="89"/>
        <v>-3183.5394256224658</v>
      </c>
      <c r="BF272" s="31">
        <f t="shared" si="90"/>
        <v>-3714.3423137876384</v>
      </c>
      <c r="BG272" s="31">
        <f t="shared" si="91"/>
        <v>-3419.113255037013</v>
      </c>
      <c r="BH272" s="31">
        <f t="shared" si="92"/>
        <v>-3769.1015608996681</v>
      </c>
      <c r="BI272" s="31">
        <f t="shared" si="93"/>
        <v>-3576.2908174669296</v>
      </c>
      <c r="BJ272" s="31">
        <f t="shared" si="94"/>
        <v>-4050.8462217757292</v>
      </c>
      <c r="BK272" s="31">
        <f t="shared" si="95"/>
        <v>-3944.3721535458685</v>
      </c>
      <c r="BL272" s="31">
        <f t="shared" si="96"/>
        <v>-2924.2972548159519</v>
      </c>
      <c r="BM272" s="31">
        <f t="shared" si="97"/>
        <v>-1614.0812447794558</v>
      </c>
      <c r="BN272" s="31">
        <f t="shared" si="98"/>
        <v>-2874.2514970059879</v>
      </c>
      <c r="BO272" s="31">
        <f t="shared" si="99"/>
        <v>-2898.6188472897911</v>
      </c>
      <c r="BP272" s="31">
        <f t="shared" si="100"/>
        <v>-2855.5662317716474</v>
      </c>
      <c r="BQ272" s="31">
        <f t="shared" si="100"/>
        <v>-2438.4575232129728</v>
      </c>
    </row>
    <row r="273" spans="1:69" x14ac:dyDescent="0.15">
      <c r="A273" s="5" t="s">
        <v>192</v>
      </c>
      <c r="B273" s="11" t="s">
        <v>191</v>
      </c>
      <c r="C273" s="4" t="s">
        <v>54</v>
      </c>
      <c r="D273" s="4" t="s">
        <v>83</v>
      </c>
      <c r="E273" s="4" t="s">
        <v>83</v>
      </c>
      <c r="F273" s="4" t="s">
        <v>83</v>
      </c>
      <c r="G273" s="23">
        <v>-3420</v>
      </c>
      <c r="H273" s="23">
        <v>-3270</v>
      </c>
      <c r="I273" s="23">
        <v>-3400</v>
      </c>
      <c r="J273" s="23">
        <v>-3090</v>
      </c>
      <c r="K273" s="23">
        <v>-3440</v>
      </c>
      <c r="L273" s="23">
        <v>-3440</v>
      </c>
      <c r="M273" s="23">
        <v>-3710</v>
      </c>
      <c r="N273" s="23">
        <v>-3420</v>
      </c>
      <c r="O273" s="23">
        <v>-3490</v>
      </c>
      <c r="P273" s="23">
        <v>-4510</v>
      </c>
      <c r="Q273" s="23">
        <v>-4550</v>
      </c>
      <c r="R273" s="23">
        <v>-5320</v>
      </c>
      <c r="S273" s="23">
        <v>-5060</v>
      </c>
      <c r="T273" s="23">
        <v>-4270</v>
      </c>
      <c r="U273" s="23">
        <v>-4620</v>
      </c>
      <c r="V273" s="23">
        <v>-3840</v>
      </c>
      <c r="W273" s="23">
        <v>-1870</v>
      </c>
      <c r="X273" s="23">
        <v>-1950</v>
      </c>
      <c r="Y273" s="23">
        <v>-1890</v>
      </c>
      <c r="Z273" s="23">
        <v>-1930</v>
      </c>
      <c r="AA273" s="23">
        <v>-1980</v>
      </c>
      <c r="AB273">
        <f>'Population data'!$I$5</f>
        <v>203857</v>
      </c>
      <c r="AC273">
        <f>'Population data'!$I$9</f>
        <v>207385</v>
      </c>
      <c r="AD273">
        <f>'Population data'!$I$13</f>
        <v>211029</v>
      </c>
      <c r="AE273">
        <f>'Population data'!$I$17</f>
        <v>216618</v>
      </c>
      <c r="AF273">
        <f>'Population data'!$I$21</f>
        <v>222526</v>
      </c>
      <c r="AG273">
        <f>'Population data'!$I$25</f>
        <v>227783</v>
      </c>
      <c r="AH273">
        <f>'Population data'!$I$29</f>
        <v>230299</v>
      </c>
      <c r="AI273">
        <f>'Population data'!$I$33</f>
        <v>232952</v>
      </c>
      <c r="AJ273">
        <f>'Population data'!$I$37</f>
        <v>238728</v>
      </c>
      <c r="AK273">
        <f>'Population data'!$I$41</f>
        <v>242304</v>
      </c>
      <c r="AL273">
        <f>'Population data'!$I$45</f>
        <v>242753</v>
      </c>
      <c r="AM273">
        <f>'Population data'!$I$49</f>
        <v>244090</v>
      </c>
      <c r="AN273">
        <f>'Population data'!$I$53</f>
        <v>246065</v>
      </c>
      <c r="AO273">
        <f>'Population data'!$I$57</f>
        <v>246862</v>
      </c>
      <c r="AP273">
        <f>'Population data'!$I$61</f>
        <v>245920</v>
      </c>
      <c r="AQ273">
        <f>'Population data'!$I$65</f>
        <v>246213</v>
      </c>
      <c r="AR273">
        <f>'Population data'!$I$69</f>
        <v>247819</v>
      </c>
      <c r="AS273">
        <f>'Population data'!$I$73</f>
        <v>250500</v>
      </c>
      <c r="AT273">
        <f>'Population data'!$I$77</f>
        <v>255294</v>
      </c>
      <c r="AU273">
        <f>'Population data'!$I$81</f>
        <v>259143</v>
      </c>
      <c r="AV273">
        <f>'Population data'!$I$85</f>
        <v>262461</v>
      </c>
      <c r="AW273" s="31">
        <f t="shared" si="81"/>
        <v>-16776.465855967661</v>
      </c>
      <c r="AX273" s="31">
        <f t="shared" si="82"/>
        <v>-15767.774911396678</v>
      </c>
      <c r="AY273" s="31">
        <f t="shared" si="83"/>
        <v>-16111.529694970834</v>
      </c>
      <c r="AZ273" s="31">
        <f t="shared" si="84"/>
        <v>-14264.74254217101</v>
      </c>
      <c r="BA273" s="31">
        <f t="shared" si="85"/>
        <v>-15458.867727816076</v>
      </c>
      <c r="BB273" s="31">
        <f t="shared" si="86"/>
        <v>-15102.092781287454</v>
      </c>
      <c r="BC273" s="31">
        <f t="shared" si="87"/>
        <v>-16109.49244243353</v>
      </c>
      <c r="BD273" s="31">
        <f t="shared" si="88"/>
        <v>-14681.13602802294</v>
      </c>
      <c r="BE273" s="31">
        <f t="shared" si="89"/>
        <v>-14619.148151871586</v>
      </c>
      <c r="BF273" s="31">
        <f t="shared" si="90"/>
        <v>-18612.982039091388</v>
      </c>
      <c r="BG273" s="31">
        <f t="shared" si="91"/>
        <v>-18743.331699299288</v>
      </c>
      <c r="BH273" s="31">
        <f t="shared" si="92"/>
        <v>-21795.239460854602</v>
      </c>
      <c r="BI273" s="31">
        <f t="shared" si="93"/>
        <v>-20563.672200434845</v>
      </c>
      <c r="BJ273" s="31">
        <f t="shared" si="94"/>
        <v>-17297.113366982365</v>
      </c>
      <c r="BK273" s="31">
        <f t="shared" si="95"/>
        <v>-18786.597267404035</v>
      </c>
      <c r="BL273" s="31">
        <f t="shared" si="96"/>
        <v>-15596.252025685077</v>
      </c>
      <c r="BM273" s="31">
        <f t="shared" si="97"/>
        <v>-7545.8298193439568</v>
      </c>
      <c r="BN273" s="31">
        <f t="shared" si="98"/>
        <v>-7784.4311377245513</v>
      </c>
      <c r="BO273" s="31">
        <f t="shared" si="99"/>
        <v>-7403.2292180779805</v>
      </c>
      <c r="BP273" s="31">
        <f t="shared" si="100"/>
        <v>-7447.6254423233504</v>
      </c>
      <c r="BQ273" s="31">
        <f t="shared" si="100"/>
        <v>-7543.9779624401344</v>
      </c>
    </row>
    <row r="274" spans="1:69" x14ac:dyDescent="0.15">
      <c r="A274" s="5" t="s">
        <v>85</v>
      </c>
      <c r="B274" s="11" t="s">
        <v>190</v>
      </c>
      <c r="C274" s="16" t="s">
        <v>36</v>
      </c>
      <c r="D274" t="s">
        <v>24</v>
      </c>
      <c r="E274" s="5" t="s">
        <v>146</v>
      </c>
      <c r="F274" s="5" t="s">
        <v>24</v>
      </c>
      <c r="G274" s="22">
        <v>350</v>
      </c>
      <c r="H274" s="22">
        <v>400</v>
      </c>
      <c r="I274" s="22">
        <v>440</v>
      </c>
      <c r="J274" s="22">
        <v>410</v>
      </c>
      <c r="K274" s="22">
        <v>510</v>
      </c>
      <c r="L274" s="22">
        <v>490</v>
      </c>
      <c r="M274" s="22">
        <v>500</v>
      </c>
      <c r="N274" s="22">
        <v>580</v>
      </c>
      <c r="O274" s="22">
        <v>540</v>
      </c>
      <c r="P274" s="22">
        <v>550</v>
      </c>
      <c r="Q274" s="22">
        <v>520</v>
      </c>
      <c r="R274" s="22">
        <v>440</v>
      </c>
      <c r="S274" s="22">
        <v>450</v>
      </c>
      <c r="T274" s="22">
        <v>460</v>
      </c>
      <c r="U274" s="22">
        <v>370</v>
      </c>
      <c r="V274" s="22">
        <v>330</v>
      </c>
      <c r="W274" s="22">
        <v>250</v>
      </c>
      <c r="X274" s="22">
        <v>450</v>
      </c>
      <c r="Y274" s="22">
        <v>310</v>
      </c>
      <c r="Z274" s="22">
        <v>330</v>
      </c>
      <c r="AA274" s="22">
        <v>380</v>
      </c>
      <c r="AB274">
        <f>'Population data'!$J$5</f>
        <v>329498</v>
      </c>
      <c r="AC274">
        <f>'Population data'!$J$9</f>
        <v>333505</v>
      </c>
      <c r="AD274">
        <f>'Population data'!$J$13</f>
        <v>338381</v>
      </c>
      <c r="AE274">
        <f>'Population data'!$J$17</f>
        <v>344176</v>
      </c>
      <c r="AF274">
        <f>'Population data'!$J$21</f>
        <v>351101</v>
      </c>
      <c r="AG274">
        <f>'Population data'!$J$25</f>
        <v>357859</v>
      </c>
      <c r="AH274">
        <f>'Population data'!$J$29</f>
        <v>364833</v>
      </c>
      <c r="AI274">
        <f>'Population data'!$J$33</f>
        <v>372070</v>
      </c>
      <c r="AJ274">
        <f>'Population data'!$J$37</f>
        <v>379812</v>
      </c>
      <c r="AK274">
        <f>'Population data'!$J$41</f>
        <v>386318</v>
      </c>
      <c r="AL274">
        <f>'Population data'!$J$45</f>
        <v>391981</v>
      </c>
      <c r="AM274">
        <f>'Population data'!$J$49</f>
        <v>398874</v>
      </c>
      <c r="AN274">
        <f>'Population data'!$J$53</f>
        <v>408878</v>
      </c>
      <c r="AO274">
        <f>'Population data'!$J$57</f>
        <v>420226</v>
      </c>
      <c r="AP274">
        <f>'Population data'!$J$61</f>
        <v>430758</v>
      </c>
      <c r="AQ274">
        <f>'Population data'!$J$65</f>
        <v>440267</v>
      </c>
      <c r="AR274">
        <f>'Population data'!$J$69</f>
        <v>447650</v>
      </c>
      <c r="AS274">
        <f>'Population data'!$J$73</f>
        <v>456005</v>
      </c>
      <c r="AT274">
        <f>'Population data'!$J$77</f>
        <v>465873</v>
      </c>
      <c r="AU274">
        <f>'Population data'!$J$81</f>
        <v>474862</v>
      </c>
      <c r="AV274">
        <f>'Population data'!$J$85</f>
        <v>481121</v>
      </c>
      <c r="AW274" s="31">
        <f t="shared" si="81"/>
        <v>1062.2219254745096</v>
      </c>
      <c r="AX274" s="31">
        <f t="shared" si="82"/>
        <v>1199.3823181061753</v>
      </c>
      <c r="AY274" s="31">
        <f t="shared" si="83"/>
        <v>1300.3094145356861</v>
      </c>
      <c r="AZ274" s="31">
        <f t="shared" si="84"/>
        <v>1191.2509878666729</v>
      </c>
      <c r="BA274" s="31">
        <f t="shared" si="85"/>
        <v>1452.573476008328</v>
      </c>
      <c r="BB274" s="31">
        <f t="shared" si="86"/>
        <v>1369.2543711349999</v>
      </c>
      <c r="BC274" s="31">
        <f t="shared" si="87"/>
        <v>1370.490059835596</v>
      </c>
      <c r="BD274" s="31">
        <f t="shared" si="88"/>
        <v>1558.846453624318</v>
      </c>
      <c r="BE274" s="31">
        <f t="shared" si="89"/>
        <v>1421.7560266658243</v>
      </c>
      <c r="BF274" s="31">
        <f t="shared" si="90"/>
        <v>1423.6975755724559</v>
      </c>
      <c r="BG274" s="31">
        <f t="shared" si="91"/>
        <v>1326.5949114880568</v>
      </c>
      <c r="BH274" s="31">
        <f t="shared" si="92"/>
        <v>1103.1052412541305</v>
      </c>
      <c r="BI274" s="31">
        <f t="shared" si="93"/>
        <v>1100.572786992697</v>
      </c>
      <c r="BJ274" s="31">
        <f t="shared" si="94"/>
        <v>1094.6490697862578</v>
      </c>
      <c r="BK274" s="31">
        <f t="shared" si="95"/>
        <v>858.950965507315</v>
      </c>
      <c r="BL274" s="31">
        <f t="shared" si="96"/>
        <v>749.54516236738164</v>
      </c>
      <c r="BM274" s="31">
        <f t="shared" si="97"/>
        <v>558.47202055177036</v>
      </c>
      <c r="BN274" s="31">
        <f t="shared" si="98"/>
        <v>986.83128474468469</v>
      </c>
      <c r="BO274" s="31">
        <f t="shared" si="99"/>
        <v>665.41739916243262</v>
      </c>
      <c r="BP274" s="31">
        <f t="shared" si="100"/>
        <v>694.93874009712295</v>
      </c>
      <c r="BQ274" s="31">
        <f t="shared" si="100"/>
        <v>789.82210296370351</v>
      </c>
    </row>
    <row r="275" spans="1:69" x14ac:dyDescent="0.15">
      <c r="A275" s="5" t="s">
        <v>85</v>
      </c>
      <c r="B275" s="11" t="s">
        <v>190</v>
      </c>
      <c r="C275" s="16" t="s">
        <v>36</v>
      </c>
      <c r="D275" t="s">
        <v>25</v>
      </c>
      <c r="E275" s="5" t="s">
        <v>146</v>
      </c>
      <c r="F275" s="5" t="s">
        <v>152</v>
      </c>
      <c r="G275" s="22">
        <v>340</v>
      </c>
      <c r="H275" s="22">
        <v>410</v>
      </c>
      <c r="I275" s="22">
        <v>380</v>
      </c>
      <c r="J275" s="22">
        <v>570</v>
      </c>
      <c r="K275" s="22">
        <v>710</v>
      </c>
      <c r="L275" s="22">
        <v>670</v>
      </c>
      <c r="M275" s="22">
        <v>420</v>
      </c>
      <c r="N275" s="22">
        <v>1000</v>
      </c>
      <c r="O275" s="22">
        <v>680</v>
      </c>
      <c r="P275" s="22">
        <v>950</v>
      </c>
      <c r="Q275" s="22">
        <v>1110</v>
      </c>
      <c r="R275" s="22">
        <v>720</v>
      </c>
      <c r="S275" s="22">
        <v>700</v>
      </c>
      <c r="T275" s="22">
        <v>670</v>
      </c>
      <c r="U275" s="22">
        <v>590</v>
      </c>
      <c r="V275" s="22">
        <v>400</v>
      </c>
      <c r="W275" s="22">
        <v>220</v>
      </c>
      <c r="X275" s="22">
        <v>520</v>
      </c>
      <c r="Y275" s="22">
        <v>900</v>
      </c>
      <c r="Z275" s="22">
        <v>950</v>
      </c>
      <c r="AA275" s="22">
        <v>1790</v>
      </c>
      <c r="AB275">
        <f>'Population data'!$J$5</f>
        <v>329498</v>
      </c>
      <c r="AC275">
        <f>'Population data'!$J$9</f>
        <v>333505</v>
      </c>
      <c r="AD275">
        <f>'Population data'!$J$13</f>
        <v>338381</v>
      </c>
      <c r="AE275">
        <f>'Population data'!$J$17</f>
        <v>344176</v>
      </c>
      <c r="AF275">
        <f>'Population data'!$J$21</f>
        <v>351101</v>
      </c>
      <c r="AG275">
        <f>'Population data'!$J$25</f>
        <v>357859</v>
      </c>
      <c r="AH275">
        <f>'Population data'!$J$29</f>
        <v>364833</v>
      </c>
      <c r="AI275">
        <f>'Population data'!$J$33</f>
        <v>372070</v>
      </c>
      <c r="AJ275">
        <f>'Population data'!$J$37</f>
        <v>379812</v>
      </c>
      <c r="AK275">
        <f>'Population data'!$J$41</f>
        <v>386318</v>
      </c>
      <c r="AL275">
        <f>'Population data'!$J$45</f>
        <v>391981</v>
      </c>
      <c r="AM275">
        <f>'Population data'!$J$49</f>
        <v>398874</v>
      </c>
      <c r="AN275">
        <f>'Population data'!$J$53</f>
        <v>408878</v>
      </c>
      <c r="AO275">
        <f>'Population data'!$J$57</f>
        <v>420226</v>
      </c>
      <c r="AP275">
        <f>'Population data'!$J$61</f>
        <v>430758</v>
      </c>
      <c r="AQ275">
        <f>'Population data'!$J$65</f>
        <v>440267</v>
      </c>
      <c r="AR275">
        <f>'Population data'!$J$69</f>
        <v>447650</v>
      </c>
      <c r="AS275">
        <f>'Population data'!$J$73</f>
        <v>456005</v>
      </c>
      <c r="AT275">
        <f>'Population data'!$J$77</f>
        <v>465873</v>
      </c>
      <c r="AU275">
        <f>'Population data'!$J$81</f>
        <v>474862</v>
      </c>
      <c r="AV275">
        <f>'Population data'!$J$85</f>
        <v>481121</v>
      </c>
      <c r="AW275" s="31">
        <f t="shared" si="81"/>
        <v>1031.8727276038096</v>
      </c>
      <c r="AX275" s="31">
        <f t="shared" si="82"/>
        <v>1229.3668760588296</v>
      </c>
      <c r="AY275" s="31">
        <f t="shared" si="83"/>
        <v>1122.9944943717289</v>
      </c>
      <c r="AZ275" s="31">
        <f t="shared" si="84"/>
        <v>1656.1294221561061</v>
      </c>
      <c r="BA275" s="31">
        <f t="shared" si="85"/>
        <v>2022.2101332664959</v>
      </c>
      <c r="BB275" s="31">
        <f t="shared" si="86"/>
        <v>1872.2457727764286</v>
      </c>
      <c r="BC275" s="31">
        <f t="shared" si="87"/>
        <v>1151.2116502619006</v>
      </c>
      <c r="BD275" s="31">
        <f t="shared" si="88"/>
        <v>2687.6662993522727</v>
      </c>
      <c r="BE275" s="31">
        <f t="shared" si="89"/>
        <v>1790.3594409865934</v>
      </c>
      <c r="BF275" s="31">
        <f t="shared" si="90"/>
        <v>2459.1139941706056</v>
      </c>
      <c r="BG275" s="31">
        <f t="shared" si="91"/>
        <v>2831.7699072148903</v>
      </c>
      <c r="BH275" s="31">
        <f t="shared" si="92"/>
        <v>1805.0813038703952</v>
      </c>
      <c r="BI275" s="31">
        <f t="shared" si="93"/>
        <v>1712.0021130997509</v>
      </c>
      <c r="BJ275" s="31">
        <f t="shared" si="94"/>
        <v>1594.3801668625931</v>
      </c>
      <c r="BK275" s="31">
        <f t="shared" si="95"/>
        <v>1369.6785666197727</v>
      </c>
      <c r="BL275" s="31">
        <f t="shared" si="96"/>
        <v>908.53959074834142</v>
      </c>
      <c r="BM275" s="31">
        <f t="shared" si="97"/>
        <v>491.45537808555787</v>
      </c>
      <c r="BN275" s="31">
        <f t="shared" si="98"/>
        <v>1140.3383734827469</v>
      </c>
      <c r="BO275" s="31">
        <f t="shared" si="99"/>
        <v>1931.8569653102884</v>
      </c>
      <c r="BP275" s="31">
        <f t="shared" si="100"/>
        <v>2000.5812214917178</v>
      </c>
      <c r="BQ275" s="31">
        <f t="shared" si="100"/>
        <v>3720.4778008027088</v>
      </c>
    </row>
    <row r="276" spans="1:69" x14ac:dyDescent="0.15">
      <c r="A276" s="5" t="s">
        <v>85</v>
      </c>
      <c r="B276" s="11" t="s">
        <v>190</v>
      </c>
      <c r="C276" s="16" t="s">
        <v>36</v>
      </c>
      <c r="D276" t="s">
        <v>47</v>
      </c>
      <c r="E276" s="5" t="s">
        <v>146</v>
      </c>
      <c r="F276" s="5" t="s">
        <v>153</v>
      </c>
      <c r="G276" s="22">
        <v>220</v>
      </c>
      <c r="H276" s="22">
        <v>190</v>
      </c>
      <c r="I276" s="22">
        <v>90</v>
      </c>
      <c r="J276" s="22">
        <v>170</v>
      </c>
      <c r="K276" s="22">
        <v>190</v>
      </c>
      <c r="L276" s="22">
        <v>120</v>
      </c>
      <c r="M276" s="22">
        <v>130</v>
      </c>
      <c r="N276" s="22">
        <v>70</v>
      </c>
      <c r="O276" s="22">
        <v>50</v>
      </c>
      <c r="P276" s="22">
        <v>150</v>
      </c>
      <c r="Q276" s="22">
        <v>120</v>
      </c>
      <c r="R276" s="22">
        <v>190</v>
      </c>
      <c r="S276" s="22">
        <v>290</v>
      </c>
      <c r="T276" s="22">
        <v>190</v>
      </c>
      <c r="U276" s="22">
        <v>210</v>
      </c>
      <c r="V276" s="22">
        <v>170</v>
      </c>
      <c r="W276" s="22">
        <v>10</v>
      </c>
      <c r="X276" s="22">
        <v>100</v>
      </c>
      <c r="Y276" s="22">
        <v>170</v>
      </c>
      <c r="Z276" s="22">
        <v>230</v>
      </c>
      <c r="AA276" s="22">
        <v>170</v>
      </c>
      <c r="AB276">
        <f>'Population data'!$J$5</f>
        <v>329498</v>
      </c>
      <c r="AC276">
        <f>'Population data'!$J$9</f>
        <v>333505</v>
      </c>
      <c r="AD276">
        <f>'Population data'!$J$13</f>
        <v>338381</v>
      </c>
      <c r="AE276">
        <f>'Population data'!$J$17</f>
        <v>344176</v>
      </c>
      <c r="AF276">
        <f>'Population data'!$J$21</f>
        <v>351101</v>
      </c>
      <c r="AG276">
        <f>'Population data'!$J$25</f>
        <v>357859</v>
      </c>
      <c r="AH276">
        <f>'Population data'!$J$29</f>
        <v>364833</v>
      </c>
      <c r="AI276">
        <f>'Population data'!$J$33</f>
        <v>372070</v>
      </c>
      <c r="AJ276">
        <f>'Population data'!$J$37</f>
        <v>379812</v>
      </c>
      <c r="AK276">
        <f>'Population data'!$J$41</f>
        <v>386318</v>
      </c>
      <c r="AL276">
        <f>'Population data'!$J$45</f>
        <v>391981</v>
      </c>
      <c r="AM276">
        <f>'Population data'!$J$49</f>
        <v>398874</v>
      </c>
      <c r="AN276">
        <f>'Population data'!$J$53</f>
        <v>408878</v>
      </c>
      <c r="AO276">
        <f>'Population data'!$J$57</f>
        <v>420226</v>
      </c>
      <c r="AP276">
        <f>'Population data'!$J$61</f>
        <v>430758</v>
      </c>
      <c r="AQ276">
        <f>'Population data'!$J$65</f>
        <v>440267</v>
      </c>
      <c r="AR276">
        <f>'Population data'!$J$69</f>
        <v>447650</v>
      </c>
      <c r="AS276">
        <f>'Population data'!$J$73</f>
        <v>456005</v>
      </c>
      <c r="AT276">
        <f>'Population data'!$J$77</f>
        <v>465873</v>
      </c>
      <c r="AU276">
        <f>'Population data'!$J$81</f>
        <v>474862</v>
      </c>
      <c r="AV276">
        <f>'Population data'!$J$85</f>
        <v>481121</v>
      </c>
      <c r="AW276" s="31">
        <f t="shared" si="81"/>
        <v>667.68235315540608</v>
      </c>
      <c r="AX276" s="31">
        <f t="shared" si="82"/>
        <v>569.70660110043332</v>
      </c>
      <c r="AY276" s="31">
        <f t="shared" si="83"/>
        <v>265.97238024593582</v>
      </c>
      <c r="AZ276" s="31">
        <f t="shared" si="84"/>
        <v>493.93333643252288</v>
      </c>
      <c r="BA276" s="31">
        <f t="shared" si="85"/>
        <v>541.15482439525954</v>
      </c>
      <c r="BB276" s="31">
        <f t="shared" si="86"/>
        <v>335.32760109428574</v>
      </c>
      <c r="BC276" s="31">
        <f t="shared" si="87"/>
        <v>356.32741555725499</v>
      </c>
      <c r="BD276" s="31">
        <f t="shared" si="88"/>
        <v>188.13664095465907</v>
      </c>
      <c r="BE276" s="31">
        <f t="shared" si="89"/>
        <v>131.64407654313189</v>
      </c>
      <c r="BF276" s="31">
        <f t="shared" si="90"/>
        <v>388.28115697430616</v>
      </c>
      <c r="BG276" s="31">
        <f t="shared" si="91"/>
        <v>306.13728726647469</v>
      </c>
      <c r="BH276" s="31">
        <f t="shared" si="92"/>
        <v>476.34089963246538</v>
      </c>
      <c r="BI276" s="31">
        <f t="shared" si="93"/>
        <v>709.25801828418264</v>
      </c>
      <c r="BJ276" s="31">
        <f t="shared" si="94"/>
        <v>452.13765925954129</v>
      </c>
      <c r="BK276" s="31">
        <f t="shared" si="95"/>
        <v>487.51271015280037</v>
      </c>
      <c r="BL276" s="31">
        <f t="shared" si="96"/>
        <v>386.12932606804509</v>
      </c>
      <c r="BM276" s="31">
        <f t="shared" si="97"/>
        <v>22.338880822070813</v>
      </c>
      <c r="BN276" s="31">
        <f t="shared" si="98"/>
        <v>219.29584105437442</v>
      </c>
      <c r="BO276" s="31">
        <f t="shared" si="99"/>
        <v>364.9063156697211</v>
      </c>
      <c r="BP276" s="31">
        <f t="shared" si="100"/>
        <v>484.35124309799482</v>
      </c>
      <c r="BQ276" s="31">
        <f t="shared" si="100"/>
        <v>353.34146711534106</v>
      </c>
    </row>
    <row r="277" spans="1:69" x14ac:dyDescent="0.15">
      <c r="A277" s="5" t="s">
        <v>85</v>
      </c>
      <c r="B277" s="11" t="s">
        <v>190</v>
      </c>
      <c r="C277" s="16" t="s">
        <v>36</v>
      </c>
      <c r="D277" t="s">
        <v>26</v>
      </c>
      <c r="E277" s="5" t="s">
        <v>146</v>
      </c>
      <c r="F277" s="5" t="s">
        <v>154</v>
      </c>
      <c r="G277" s="22">
        <v>50</v>
      </c>
      <c r="H277" s="22">
        <v>60</v>
      </c>
      <c r="I277" s="22">
        <v>50</v>
      </c>
      <c r="J277" s="22">
        <v>40</v>
      </c>
      <c r="K277" s="22">
        <v>40</v>
      </c>
      <c r="L277" s="22">
        <v>40</v>
      </c>
      <c r="M277" s="22">
        <v>60</v>
      </c>
      <c r="N277" s="22">
        <v>60</v>
      </c>
      <c r="O277" s="22">
        <v>70</v>
      </c>
      <c r="P277" s="22">
        <v>80</v>
      </c>
      <c r="Q277" s="22">
        <v>70</v>
      </c>
      <c r="R277" s="22">
        <v>80</v>
      </c>
      <c r="S277" s="22">
        <v>80</v>
      </c>
      <c r="T277" s="22">
        <v>80</v>
      </c>
      <c r="U277" s="22">
        <v>100</v>
      </c>
      <c r="V277" s="22">
        <v>120</v>
      </c>
      <c r="W277" s="22">
        <v>120</v>
      </c>
      <c r="X277" s="22">
        <v>110</v>
      </c>
      <c r="Y277" s="22">
        <v>130</v>
      </c>
      <c r="Z277" s="22">
        <v>150</v>
      </c>
      <c r="AA277" s="22">
        <v>100</v>
      </c>
      <c r="AB277">
        <f>'Population data'!$J$5</f>
        <v>329498</v>
      </c>
      <c r="AC277">
        <f>'Population data'!$J$9</f>
        <v>333505</v>
      </c>
      <c r="AD277">
        <f>'Population data'!$J$13</f>
        <v>338381</v>
      </c>
      <c r="AE277">
        <f>'Population data'!$J$17</f>
        <v>344176</v>
      </c>
      <c r="AF277">
        <f>'Population data'!$J$21</f>
        <v>351101</v>
      </c>
      <c r="AG277">
        <f>'Population data'!$J$25</f>
        <v>357859</v>
      </c>
      <c r="AH277">
        <f>'Population data'!$J$29</f>
        <v>364833</v>
      </c>
      <c r="AI277">
        <f>'Population data'!$J$33</f>
        <v>372070</v>
      </c>
      <c r="AJ277">
        <f>'Population data'!$J$37</f>
        <v>379812</v>
      </c>
      <c r="AK277">
        <f>'Population data'!$J$41</f>
        <v>386318</v>
      </c>
      <c r="AL277">
        <f>'Population data'!$J$45</f>
        <v>391981</v>
      </c>
      <c r="AM277">
        <f>'Population data'!$J$49</f>
        <v>398874</v>
      </c>
      <c r="AN277">
        <f>'Population data'!$J$53</f>
        <v>408878</v>
      </c>
      <c r="AO277">
        <f>'Population data'!$J$57</f>
        <v>420226</v>
      </c>
      <c r="AP277">
        <f>'Population data'!$J$61</f>
        <v>430758</v>
      </c>
      <c r="AQ277">
        <f>'Population data'!$J$65</f>
        <v>440267</v>
      </c>
      <c r="AR277">
        <f>'Population data'!$J$69</f>
        <v>447650</v>
      </c>
      <c r="AS277">
        <f>'Population data'!$J$73</f>
        <v>456005</v>
      </c>
      <c r="AT277">
        <f>'Population data'!$J$77</f>
        <v>465873</v>
      </c>
      <c r="AU277">
        <f>'Population data'!$J$81</f>
        <v>474862</v>
      </c>
      <c r="AV277">
        <f>'Population data'!$J$85</f>
        <v>481121</v>
      </c>
      <c r="AW277" s="31">
        <f t="shared" si="81"/>
        <v>151.74598935350139</v>
      </c>
      <c r="AX277" s="31">
        <f t="shared" si="82"/>
        <v>179.90734771592631</v>
      </c>
      <c r="AY277" s="31">
        <f t="shared" si="83"/>
        <v>147.76243346996432</v>
      </c>
      <c r="AZ277" s="31">
        <f t="shared" si="84"/>
        <v>116.21960857235833</v>
      </c>
      <c r="BA277" s="31">
        <f t="shared" si="85"/>
        <v>113.92733145163358</v>
      </c>
      <c r="BB277" s="31">
        <f t="shared" si="86"/>
        <v>111.77586703142858</v>
      </c>
      <c r="BC277" s="31">
        <f t="shared" si="87"/>
        <v>164.45880718027152</v>
      </c>
      <c r="BD277" s="31">
        <f t="shared" si="88"/>
        <v>161.25997796113634</v>
      </c>
      <c r="BE277" s="31">
        <f t="shared" si="89"/>
        <v>184.30170716038461</v>
      </c>
      <c r="BF277" s="31">
        <f t="shared" si="90"/>
        <v>207.08328371962995</v>
      </c>
      <c r="BG277" s="31">
        <f t="shared" si="91"/>
        <v>178.58008423877689</v>
      </c>
      <c r="BH277" s="31">
        <f t="shared" si="92"/>
        <v>200.5645893189328</v>
      </c>
      <c r="BI277" s="31">
        <f t="shared" si="93"/>
        <v>195.65738435425726</v>
      </c>
      <c r="BJ277" s="31">
        <f t="shared" si="94"/>
        <v>190.37375126717529</v>
      </c>
      <c r="BK277" s="31">
        <f t="shared" si="95"/>
        <v>232.14890959657163</v>
      </c>
      <c r="BL277" s="31">
        <f t="shared" si="96"/>
        <v>272.56187722450238</v>
      </c>
      <c r="BM277" s="31">
        <f t="shared" si="97"/>
        <v>268.06656986484978</v>
      </c>
      <c r="BN277" s="31">
        <f t="shared" si="98"/>
        <v>241.22542515981183</v>
      </c>
      <c r="BO277" s="31">
        <f t="shared" si="99"/>
        <v>279.046006100375</v>
      </c>
      <c r="BP277" s="31">
        <f t="shared" si="100"/>
        <v>315.88124549869224</v>
      </c>
      <c r="BQ277" s="31">
        <f t="shared" si="100"/>
        <v>207.84792183255357</v>
      </c>
    </row>
    <row r="278" spans="1:69" x14ac:dyDescent="0.15">
      <c r="A278" s="5" t="s">
        <v>85</v>
      </c>
      <c r="B278" s="11" t="s">
        <v>190</v>
      </c>
      <c r="C278" s="4" t="s">
        <v>27</v>
      </c>
      <c r="D278" s="4" t="s">
        <v>82</v>
      </c>
      <c r="E278" s="4" t="s">
        <v>150</v>
      </c>
      <c r="F278" s="4" t="s">
        <v>150</v>
      </c>
      <c r="G278" s="23">
        <v>960</v>
      </c>
      <c r="H278" s="23">
        <v>1050</v>
      </c>
      <c r="I278" s="23">
        <v>960</v>
      </c>
      <c r="J278" s="23">
        <v>1200</v>
      </c>
      <c r="K278" s="23">
        <v>1450</v>
      </c>
      <c r="L278" s="23">
        <v>1330</v>
      </c>
      <c r="M278" s="23">
        <v>1100</v>
      </c>
      <c r="N278" s="23">
        <v>1700</v>
      </c>
      <c r="O278" s="23">
        <v>1340</v>
      </c>
      <c r="P278" s="23">
        <v>1730</v>
      </c>
      <c r="Q278" s="23">
        <v>1810</v>
      </c>
      <c r="R278" s="23">
        <v>1420</v>
      </c>
      <c r="S278" s="23">
        <v>1520</v>
      </c>
      <c r="T278" s="23">
        <v>1390</v>
      </c>
      <c r="U278" s="23">
        <v>1270</v>
      </c>
      <c r="V278" s="23">
        <v>1020</v>
      </c>
      <c r="W278" s="23">
        <v>590</v>
      </c>
      <c r="X278" s="23">
        <v>1180</v>
      </c>
      <c r="Y278" s="23">
        <v>1510</v>
      </c>
      <c r="Z278" s="23">
        <v>1660</v>
      </c>
      <c r="AA278" s="23">
        <v>2440</v>
      </c>
      <c r="AB278">
        <f>'Population data'!$J$5</f>
        <v>329498</v>
      </c>
      <c r="AC278">
        <f>'Population data'!$J$9</f>
        <v>333505</v>
      </c>
      <c r="AD278">
        <f>'Population data'!$J$13</f>
        <v>338381</v>
      </c>
      <c r="AE278">
        <f>'Population data'!$J$17</f>
        <v>344176</v>
      </c>
      <c r="AF278">
        <f>'Population data'!$J$21</f>
        <v>351101</v>
      </c>
      <c r="AG278">
        <f>'Population data'!$J$25</f>
        <v>357859</v>
      </c>
      <c r="AH278">
        <f>'Population data'!$J$29</f>
        <v>364833</v>
      </c>
      <c r="AI278">
        <f>'Population data'!$J$33</f>
        <v>372070</v>
      </c>
      <c r="AJ278">
        <f>'Population data'!$J$37</f>
        <v>379812</v>
      </c>
      <c r="AK278">
        <f>'Population data'!$J$41</f>
        <v>386318</v>
      </c>
      <c r="AL278">
        <f>'Population data'!$J$45</f>
        <v>391981</v>
      </c>
      <c r="AM278">
        <f>'Population data'!$J$49</f>
        <v>398874</v>
      </c>
      <c r="AN278">
        <f>'Population data'!$J$53</f>
        <v>408878</v>
      </c>
      <c r="AO278">
        <f>'Population data'!$J$57</f>
        <v>420226</v>
      </c>
      <c r="AP278">
        <f>'Population data'!$J$61</f>
        <v>430758</v>
      </c>
      <c r="AQ278">
        <f>'Population data'!$J$65</f>
        <v>440267</v>
      </c>
      <c r="AR278">
        <f>'Population data'!$J$69</f>
        <v>447650</v>
      </c>
      <c r="AS278">
        <f>'Population data'!$J$73</f>
        <v>456005</v>
      </c>
      <c r="AT278">
        <f>'Population data'!$J$77</f>
        <v>465873</v>
      </c>
      <c r="AU278">
        <f>'Population data'!$J$81</f>
        <v>474862</v>
      </c>
      <c r="AV278">
        <f>'Population data'!$J$85</f>
        <v>481121</v>
      </c>
      <c r="AW278" s="31">
        <f t="shared" si="81"/>
        <v>2913.5229955872269</v>
      </c>
      <c r="AX278" s="31">
        <f t="shared" si="82"/>
        <v>3148.3785850287104</v>
      </c>
      <c r="AY278" s="31">
        <f t="shared" si="83"/>
        <v>2837.0387226233152</v>
      </c>
      <c r="AZ278" s="31">
        <f t="shared" si="84"/>
        <v>3486.5882571707498</v>
      </c>
      <c r="BA278" s="31">
        <f t="shared" si="85"/>
        <v>4129.8657651217163</v>
      </c>
      <c r="BB278" s="31">
        <f t="shared" si="86"/>
        <v>3716.5475787950004</v>
      </c>
      <c r="BC278" s="31">
        <f t="shared" si="87"/>
        <v>3015.0781316383113</v>
      </c>
      <c r="BD278" s="31">
        <f t="shared" si="88"/>
        <v>4569.0327088988633</v>
      </c>
      <c r="BE278" s="31">
        <f t="shared" si="89"/>
        <v>3528.061251355934</v>
      </c>
      <c r="BF278" s="31">
        <f t="shared" si="90"/>
        <v>4478.1760104369969</v>
      </c>
      <c r="BG278" s="31">
        <f t="shared" si="91"/>
        <v>4617.5707496026589</v>
      </c>
      <c r="BH278" s="31">
        <f t="shared" si="92"/>
        <v>3560.021460411057</v>
      </c>
      <c r="BI278" s="31">
        <f t="shared" si="93"/>
        <v>3717.4903027308878</v>
      </c>
      <c r="BJ278" s="31">
        <f t="shared" si="94"/>
        <v>3307.7439282671708</v>
      </c>
      <c r="BK278" s="31">
        <f t="shared" si="95"/>
        <v>2948.2911518764599</v>
      </c>
      <c r="BL278" s="31">
        <f t="shared" si="96"/>
        <v>2316.7759564082703</v>
      </c>
      <c r="BM278" s="31">
        <f t="shared" si="97"/>
        <v>1317.9939685021782</v>
      </c>
      <c r="BN278" s="31">
        <f t="shared" si="98"/>
        <v>2587.6909244416179</v>
      </c>
      <c r="BO278" s="31">
        <f t="shared" si="99"/>
        <v>3241.2266862428173</v>
      </c>
      <c r="BP278" s="31">
        <f t="shared" si="100"/>
        <v>3495.7524501855278</v>
      </c>
      <c r="BQ278" s="31">
        <f t="shared" si="100"/>
        <v>5071.4892927143073</v>
      </c>
    </row>
    <row r="279" spans="1:69" x14ac:dyDescent="0.15">
      <c r="A279" s="5" t="s">
        <v>85</v>
      </c>
      <c r="B279" s="11" t="s">
        <v>190</v>
      </c>
      <c r="C279" s="16" t="s">
        <v>37</v>
      </c>
      <c r="D279" t="s">
        <v>155</v>
      </c>
      <c r="E279" s="5" t="s">
        <v>147</v>
      </c>
      <c r="F279" s="5" t="s">
        <v>155</v>
      </c>
      <c r="G279" s="22">
        <v>1150</v>
      </c>
      <c r="H279" s="22">
        <v>1280</v>
      </c>
      <c r="I279" s="22">
        <v>1610</v>
      </c>
      <c r="J279" s="22">
        <v>1940</v>
      </c>
      <c r="K279" s="22">
        <v>2370</v>
      </c>
      <c r="L279" s="22">
        <v>2470</v>
      </c>
      <c r="M279" s="22">
        <v>1990</v>
      </c>
      <c r="N279" s="22">
        <v>2260</v>
      </c>
      <c r="O279" s="22">
        <v>2430</v>
      </c>
      <c r="P279" s="22">
        <v>3070</v>
      </c>
      <c r="Q279" s="22">
        <v>3320</v>
      </c>
      <c r="R279" s="22">
        <v>3410</v>
      </c>
      <c r="S279" s="22">
        <v>3960</v>
      </c>
      <c r="T279" s="22">
        <v>4350</v>
      </c>
      <c r="U279" s="22">
        <v>3330</v>
      </c>
      <c r="V279" s="22">
        <v>2170</v>
      </c>
      <c r="W279" s="22">
        <v>70</v>
      </c>
      <c r="X279" s="22">
        <v>3680</v>
      </c>
      <c r="Y279" s="22">
        <v>5980</v>
      </c>
      <c r="Z279" s="22">
        <v>4540</v>
      </c>
      <c r="AA279" s="22">
        <v>3770</v>
      </c>
      <c r="AB279">
        <f>'Population data'!$J$5</f>
        <v>329498</v>
      </c>
      <c r="AC279">
        <f>'Population data'!$J$9</f>
        <v>333505</v>
      </c>
      <c r="AD279">
        <f>'Population data'!$J$13</f>
        <v>338381</v>
      </c>
      <c r="AE279">
        <f>'Population data'!$J$17</f>
        <v>344176</v>
      </c>
      <c r="AF279">
        <f>'Population data'!$J$21</f>
        <v>351101</v>
      </c>
      <c r="AG279">
        <f>'Population data'!$J$25</f>
        <v>357859</v>
      </c>
      <c r="AH279">
        <f>'Population data'!$J$29</f>
        <v>364833</v>
      </c>
      <c r="AI279">
        <f>'Population data'!$J$33</f>
        <v>372070</v>
      </c>
      <c r="AJ279">
        <f>'Population data'!$J$37</f>
        <v>379812</v>
      </c>
      <c r="AK279">
        <f>'Population data'!$J$41</f>
        <v>386318</v>
      </c>
      <c r="AL279">
        <f>'Population data'!$J$45</f>
        <v>391981</v>
      </c>
      <c r="AM279">
        <f>'Population data'!$J$49</f>
        <v>398874</v>
      </c>
      <c r="AN279">
        <f>'Population data'!$J$53</f>
        <v>408878</v>
      </c>
      <c r="AO279">
        <f>'Population data'!$J$57</f>
        <v>420226</v>
      </c>
      <c r="AP279">
        <f>'Population data'!$J$61</f>
        <v>430758</v>
      </c>
      <c r="AQ279">
        <f>'Population data'!$J$65</f>
        <v>440267</v>
      </c>
      <c r="AR279">
        <f>'Population data'!$J$69</f>
        <v>447650</v>
      </c>
      <c r="AS279">
        <f>'Population data'!$J$73</f>
        <v>456005</v>
      </c>
      <c r="AT279">
        <f>'Population data'!$J$77</f>
        <v>465873</v>
      </c>
      <c r="AU279">
        <f>'Population data'!$J$81</f>
        <v>474862</v>
      </c>
      <c r="AV279">
        <f>'Population data'!$J$85</f>
        <v>481121</v>
      </c>
      <c r="AW279" s="31">
        <f t="shared" si="81"/>
        <v>3490.1577551305318</v>
      </c>
      <c r="AX279" s="31">
        <f t="shared" si="82"/>
        <v>3838.0234179397612</v>
      </c>
      <c r="AY279" s="31">
        <f t="shared" si="83"/>
        <v>4757.9503577328514</v>
      </c>
      <c r="AZ279" s="31">
        <f t="shared" si="84"/>
        <v>5636.6510157593784</v>
      </c>
      <c r="BA279" s="31">
        <f t="shared" si="85"/>
        <v>6750.1943885092887</v>
      </c>
      <c r="BB279" s="31">
        <f t="shared" si="86"/>
        <v>6902.1597891907149</v>
      </c>
      <c r="BC279" s="31">
        <f t="shared" si="87"/>
        <v>5454.5504381456722</v>
      </c>
      <c r="BD279" s="31">
        <f t="shared" si="88"/>
        <v>6074.1258365361364</v>
      </c>
      <c r="BE279" s="31">
        <f t="shared" si="89"/>
        <v>6397.902119996209</v>
      </c>
      <c r="BF279" s="31">
        <f t="shared" si="90"/>
        <v>7946.8210127407992</v>
      </c>
      <c r="BG279" s="31">
        <f t="shared" si="91"/>
        <v>8469.7982810391313</v>
      </c>
      <c r="BH279" s="31">
        <f t="shared" si="92"/>
        <v>8549.0656197195094</v>
      </c>
      <c r="BI279" s="31">
        <f t="shared" si="93"/>
        <v>9685.0405255357327</v>
      </c>
      <c r="BJ279" s="31">
        <f t="shared" si="94"/>
        <v>10351.572725152657</v>
      </c>
      <c r="BK279" s="31">
        <f t="shared" si="95"/>
        <v>7730.5586895658353</v>
      </c>
      <c r="BL279" s="31">
        <f t="shared" si="96"/>
        <v>4928.8272798097523</v>
      </c>
      <c r="BM279" s="31">
        <f t="shared" si="97"/>
        <v>156.37216575449568</v>
      </c>
      <c r="BN279" s="31">
        <f t="shared" si="98"/>
        <v>8070.0869508009782</v>
      </c>
      <c r="BO279" s="31">
        <f t="shared" si="99"/>
        <v>12836.116280617251</v>
      </c>
      <c r="BP279" s="31">
        <f t="shared" si="100"/>
        <v>9560.6723637604191</v>
      </c>
      <c r="BQ279" s="31">
        <f t="shared" si="100"/>
        <v>7835.8666530872688</v>
      </c>
    </row>
    <row r="280" spans="1:69" x14ac:dyDescent="0.15">
      <c r="A280" s="5" t="s">
        <v>85</v>
      </c>
      <c r="B280" s="11" t="s">
        <v>190</v>
      </c>
      <c r="C280" s="16" t="s">
        <v>37</v>
      </c>
      <c r="D280" s="57" t="s">
        <v>48</v>
      </c>
      <c r="E280" s="5" t="s">
        <v>147</v>
      </c>
      <c r="F280" s="5" t="s">
        <v>155</v>
      </c>
      <c r="G280" s="22">
        <v>60</v>
      </c>
      <c r="H280" s="22">
        <v>90</v>
      </c>
      <c r="I280" s="22">
        <v>130</v>
      </c>
      <c r="J280" s="22">
        <v>230</v>
      </c>
      <c r="K280" s="22">
        <v>330</v>
      </c>
      <c r="L280" s="22">
        <v>260</v>
      </c>
      <c r="M280" s="22">
        <v>130</v>
      </c>
      <c r="N280" s="22">
        <v>170</v>
      </c>
      <c r="O280" s="22">
        <v>150</v>
      </c>
      <c r="P280" s="22">
        <v>180</v>
      </c>
      <c r="Q280" s="22">
        <v>150</v>
      </c>
      <c r="R280" s="22">
        <v>200</v>
      </c>
      <c r="S280" s="22">
        <v>210</v>
      </c>
      <c r="T280" s="22">
        <v>230</v>
      </c>
      <c r="U280" s="22">
        <v>210</v>
      </c>
      <c r="V280" s="22">
        <v>120</v>
      </c>
      <c r="W280" s="22">
        <v>0</v>
      </c>
      <c r="X280" s="22">
        <v>350</v>
      </c>
      <c r="Y280" s="22">
        <v>390</v>
      </c>
      <c r="Z280" s="22">
        <v>180</v>
      </c>
      <c r="AA280" s="22">
        <v>90</v>
      </c>
      <c r="AB280">
        <f>'Population data'!$J$5</f>
        <v>329498</v>
      </c>
      <c r="AC280">
        <f>'Population data'!$J$9</f>
        <v>333505</v>
      </c>
      <c r="AD280">
        <f>'Population data'!$J$13</f>
        <v>338381</v>
      </c>
      <c r="AE280">
        <f>'Population data'!$J$17</f>
        <v>344176</v>
      </c>
      <c r="AF280">
        <f>'Population data'!$J$21</f>
        <v>351101</v>
      </c>
      <c r="AG280">
        <f>'Population data'!$J$25</f>
        <v>357859</v>
      </c>
      <c r="AH280">
        <f>'Population data'!$J$29</f>
        <v>364833</v>
      </c>
      <c r="AI280">
        <f>'Population data'!$J$33</f>
        <v>372070</v>
      </c>
      <c r="AJ280">
        <f>'Population data'!$J$37</f>
        <v>379812</v>
      </c>
      <c r="AK280">
        <f>'Population data'!$J$41</f>
        <v>386318</v>
      </c>
      <c r="AL280">
        <f>'Population data'!$J$45</f>
        <v>391981</v>
      </c>
      <c r="AM280">
        <f>'Population data'!$J$49</f>
        <v>398874</v>
      </c>
      <c r="AN280">
        <f>'Population data'!$J$53</f>
        <v>408878</v>
      </c>
      <c r="AO280">
        <f>'Population data'!$J$57</f>
        <v>420226</v>
      </c>
      <c r="AP280">
        <f>'Population data'!$J$61</f>
        <v>430758</v>
      </c>
      <c r="AQ280">
        <f>'Population data'!$J$65</f>
        <v>440267</v>
      </c>
      <c r="AR280">
        <f>'Population data'!$J$69</f>
        <v>447650</v>
      </c>
      <c r="AS280">
        <f>'Population data'!$J$73</f>
        <v>456005</v>
      </c>
      <c r="AT280">
        <f>'Population data'!$J$77</f>
        <v>465873</v>
      </c>
      <c r="AU280">
        <f>'Population data'!$J$81</f>
        <v>474862</v>
      </c>
      <c r="AV280">
        <f>'Population data'!$J$85</f>
        <v>481121</v>
      </c>
      <c r="AW280" s="31">
        <f t="shared" si="81"/>
        <v>182.09518722420168</v>
      </c>
      <c r="AX280" s="31">
        <f t="shared" si="82"/>
        <v>269.86102157388945</v>
      </c>
      <c r="AY280" s="31">
        <f t="shared" si="83"/>
        <v>384.18232702190727</v>
      </c>
      <c r="AZ280" s="31">
        <f t="shared" si="84"/>
        <v>668.26274929106035</v>
      </c>
      <c r="BA280" s="31">
        <f t="shared" si="85"/>
        <v>939.90048447597701</v>
      </c>
      <c r="BB280" s="31">
        <f t="shared" si="86"/>
        <v>726.54313570428576</v>
      </c>
      <c r="BC280" s="31">
        <f t="shared" si="87"/>
        <v>356.32741555725499</v>
      </c>
      <c r="BD280" s="31">
        <f t="shared" si="88"/>
        <v>456.9032708898863</v>
      </c>
      <c r="BE280" s="31">
        <f t="shared" si="89"/>
        <v>394.93222962939558</v>
      </c>
      <c r="BF280" s="31">
        <f t="shared" si="90"/>
        <v>465.93738836916737</v>
      </c>
      <c r="BG280" s="31">
        <f t="shared" si="91"/>
        <v>382.6716090830933</v>
      </c>
      <c r="BH280" s="31">
        <f t="shared" si="92"/>
        <v>501.41147329733201</v>
      </c>
      <c r="BI280" s="31">
        <f t="shared" si="93"/>
        <v>513.60063392992527</v>
      </c>
      <c r="BJ280" s="31">
        <f t="shared" si="94"/>
        <v>547.32453489312888</v>
      </c>
      <c r="BK280" s="31">
        <f t="shared" si="95"/>
        <v>487.51271015280037</v>
      </c>
      <c r="BL280" s="31">
        <f t="shared" si="96"/>
        <v>272.56187722450238</v>
      </c>
      <c r="BM280" s="31">
        <f t="shared" si="97"/>
        <v>0</v>
      </c>
      <c r="BN280" s="31">
        <f t="shared" si="98"/>
        <v>767.53544369031033</v>
      </c>
      <c r="BO280" s="31">
        <f t="shared" si="99"/>
        <v>837.13801830112504</v>
      </c>
      <c r="BP280" s="31">
        <f t="shared" si="100"/>
        <v>379.05749459843071</v>
      </c>
      <c r="BQ280" s="31">
        <f t="shared" si="100"/>
        <v>187.06312964929819</v>
      </c>
    </row>
    <row r="281" spans="1:69" x14ac:dyDescent="0.15">
      <c r="A281" s="5" t="s">
        <v>85</v>
      </c>
      <c r="B281" s="11" t="s">
        <v>190</v>
      </c>
      <c r="C281" s="16" t="s">
        <v>37</v>
      </c>
      <c r="D281" s="57" t="s">
        <v>28</v>
      </c>
      <c r="E281" s="5" t="s">
        <v>147</v>
      </c>
      <c r="F281" s="5" t="s">
        <v>155</v>
      </c>
      <c r="G281" s="22">
        <v>510</v>
      </c>
      <c r="H281" s="22">
        <v>690</v>
      </c>
      <c r="I281" s="22">
        <v>860</v>
      </c>
      <c r="J281" s="22">
        <v>1070</v>
      </c>
      <c r="K281" s="22">
        <v>1360</v>
      </c>
      <c r="L281" s="22">
        <v>1480</v>
      </c>
      <c r="M281" s="22">
        <v>1190</v>
      </c>
      <c r="N281" s="22">
        <v>1290</v>
      </c>
      <c r="O281" s="22">
        <v>1410</v>
      </c>
      <c r="P281" s="22">
        <v>2030</v>
      </c>
      <c r="Q281" s="22">
        <v>2310</v>
      </c>
      <c r="R281" s="22">
        <v>2430</v>
      </c>
      <c r="S281" s="22">
        <v>2870</v>
      </c>
      <c r="T281" s="22">
        <v>3230</v>
      </c>
      <c r="U281" s="22">
        <v>2420</v>
      </c>
      <c r="V281" s="22">
        <v>1530</v>
      </c>
      <c r="W281" s="22">
        <v>20</v>
      </c>
      <c r="X281" s="22">
        <v>2560</v>
      </c>
      <c r="Y281" s="22">
        <v>4720</v>
      </c>
      <c r="Z281" s="22">
        <v>3520</v>
      </c>
      <c r="AA281" s="22">
        <v>2940</v>
      </c>
      <c r="AB281">
        <f>'Population data'!$J$5</f>
        <v>329498</v>
      </c>
      <c r="AC281">
        <f>'Population data'!$J$9</f>
        <v>333505</v>
      </c>
      <c r="AD281">
        <f>'Population data'!$J$13</f>
        <v>338381</v>
      </c>
      <c r="AE281">
        <f>'Population data'!$J$17</f>
        <v>344176</v>
      </c>
      <c r="AF281">
        <f>'Population data'!$J$21</f>
        <v>351101</v>
      </c>
      <c r="AG281">
        <f>'Population data'!$J$25</f>
        <v>357859</v>
      </c>
      <c r="AH281">
        <f>'Population data'!$J$29</f>
        <v>364833</v>
      </c>
      <c r="AI281">
        <f>'Population data'!$J$33</f>
        <v>372070</v>
      </c>
      <c r="AJ281">
        <f>'Population data'!$J$37</f>
        <v>379812</v>
      </c>
      <c r="AK281">
        <f>'Population data'!$J$41</f>
        <v>386318</v>
      </c>
      <c r="AL281">
        <f>'Population data'!$J$45</f>
        <v>391981</v>
      </c>
      <c r="AM281">
        <f>'Population data'!$J$49</f>
        <v>398874</v>
      </c>
      <c r="AN281">
        <f>'Population data'!$J$53</f>
        <v>408878</v>
      </c>
      <c r="AO281">
        <f>'Population data'!$J$57</f>
        <v>420226</v>
      </c>
      <c r="AP281">
        <f>'Population data'!$J$61</f>
        <v>430758</v>
      </c>
      <c r="AQ281">
        <f>'Population data'!$J$65</f>
        <v>440267</v>
      </c>
      <c r="AR281">
        <f>'Population data'!$J$69</f>
        <v>447650</v>
      </c>
      <c r="AS281">
        <f>'Population data'!$J$73</f>
        <v>456005</v>
      </c>
      <c r="AT281">
        <f>'Population data'!$J$77</f>
        <v>465873</v>
      </c>
      <c r="AU281">
        <f>'Population data'!$J$81</f>
        <v>474862</v>
      </c>
      <c r="AV281">
        <f>'Population data'!$J$85</f>
        <v>481121</v>
      </c>
      <c r="AW281" s="31">
        <f t="shared" si="81"/>
        <v>1547.8090914057143</v>
      </c>
      <c r="AX281" s="31">
        <f t="shared" si="82"/>
        <v>2068.9344987331524</v>
      </c>
      <c r="AY281" s="31">
        <f t="shared" si="83"/>
        <v>2541.5138556833867</v>
      </c>
      <c r="AZ281" s="31">
        <f t="shared" si="84"/>
        <v>3108.8745293105853</v>
      </c>
      <c r="BA281" s="31">
        <f t="shared" si="85"/>
        <v>3873.5292693555416</v>
      </c>
      <c r="BB281" s="31">
        <f t="shared" si="86"/>
        <v>4135.707080162857</v>
      </c>
      <c r="BC281" s="31">
        <f t="shared" si="87"/>
        <v>3261.7663424087186</v>
      </c>
      <c r="BD281" s="31">
        <f t="shared" si="88"/>
        <v>3467.0895261644314</v>
      </c>
      <c r="BE281" s="31">
        <f t="shared" si="89"/>
        <v>3712.3629585163185</v>
      </c>
      <c r="BF281" s="31">
        <f t="shared" si="90"/>
        <v>5254.7383243856093</v>
      </c>
      <c r="BG281" s="31">
        <f t="shared" si="91"/>
        <v>5893.1427798796367</v>
      </c>
      <c r="BH281" s="31">
        <f t="shared" si="92"/>
        <v>6092.1494005625837</v>
      </c>
      <c r="BI281" s="31">
        <f t="shared" si="93"/>
        <v>7019.2086637089787</v>
      </c>
      <c r="BJ281" s="31">
        <f t="shared" si="94"/>
        <v>7686.3402074122023</v>
      </c>
      <c r="BK281" s="31">
        <f t="shared" si="95"/>
        <v>5618.0036122370338</v>
      </c>
      <c r="BL281" s="31">
        <f t="shared" si="96"/>
        <v>3475.1639346124057</v>
      </c>
      <c r="BM281" s="31">
        <f t="shared" si="97"/>
        <v>44.677761644141626</v>
      </c>
      <c r="BN281" s="31">
        <f t="shared" si="98"/>
        <v>5613.9735309919852</v>
      </c>
      <c r="BO281" s="31">
        <f t="shared" si="99"/>
        <v>10131.516529182845</v>
      </c>
      <c r="BP281" s="31">
        <f t="shared" si="100"/>
        <v>7412.6798943693111</v>
      </c>
      <c r="BQ281" s="31">
        <f t="shared" si="100"/>
        <v>6110.7289018770753</v>
      </c>
    </row>
    <row r="282" spans="1:69" x14ac:dyDescent="0.15">
      <c r="A282" s="5" t="s">
        <v>85</v>
      </c>
      <c r="B282" s="11" t="s">
        <v>190</v>
      </c>
      <c r="C282" s="16" t="s">
        <v>37</v>
      </c>
      <c r="D282" s="57" t="s">
        <v>29</v>
      </c>
      <c r="E282" s="5" t="s">
        <v>147</v>
      </c>
      <c r="F282" s="5" t="s">
        <v>155</v>
      </c>
      <c r="G282" s="22">
        <v>580</v>
      </c>
      <c r="H282" s="22">
        <v>500</v>
      </c>
      <c r="I282" s="22">
        <v>620</v>
      </c>
      <c r="J282" s="22">
        <v>630</v>
      </c>
      <c r="K282" s="22">
        <v>670</v>
      </c>
      <c r="L282" s="22">
        <v>730</v>
      </c>
      <c r="M282" s="22">
        <v>660</v>
      </c>
      <c r="N282" s="22">
        <v>810</v>
      </c>
      <c r="O282" s="22">
        <v>880</v>
      </c>
      <c r="P282" s="22">
        <v>850</v>
      </c>
      <c r="Q282" s="22">
        <v>860</v>
      </c>
      <c r="R282" s="22">
        <v>780</v>
      </c>
      <c r="S282" s="22">
        <v>890</v>
      </c>
      <c r="T282" s="22">
        <v>900</v>
      </c>
      <c r="U282" s="22">
        <v>700</v>
      </c>
      <c r="V282" s="22">
        <v>520</v>
      </c>
      <c r="W282" s="22">
        <v>50</v>
      </c>
      <c r="X282" s="22">
        <v>770</v>
      </c>
      <c r="Y282" s="22">
        <v>880</v>
      </c>
      <c r="Z282" s="22">
        <v>840</v>
      </c>
      <c r="AA282" s="22">
        <v>740</v>
      </c>
      <c r="AB282">
        <f>'Population data'!$J$5</f>
        <v>329498</v>
      </c>
      <c r="AC282">
        <f>'Population data'!$J$9</f>
        <v>333505</v>
      </c>
      <c r="AD282">
        <f>'Population data'!$J$13</f>
        <v>338381</v>
      </c>
      <c r="AE282">
        <f>'Population data'!$J$17</f>
        <v>344176</v>
      </c>
      <c r="AF282">
        <f>'Population data'!$J$21</f>
        <v>351101</v>
      </c>
      <c r="AG282">
        <f>'Population data'!$J$25</f>
        <v>357859</v>
      </c>
      <c r="AH282">
        <f>'Population data'!$J$29</f>
        <v>364833</v>
      </c>
      <c r="AI282">
        <f>'Population data'!$J$33</f>
        <v>372070</v>
      </c>
      <c r="AJ282">
        <f>'Population data'!$J$37</f>
        <v>379812</v>
      </c>
      <c r="AK282">
        <f>'Population data'!$J$41</f>
        <v>386318</v>
      </c>
      <c r="AL282">
        <f>'Population data'!$J$45</f>
        <v>391981</v>
      </c>
      <c r="AM282">
        <f>'Population data'!$J$49</f>
        <v>398874</v>
      </c>
      <c r="AN282">
        <f>'Population data'!$J$53</f>
        <v>408878</v>
      </c>
      <c r="AO282">
        <f>'Population data'!$J$57</f>
        <v>420226</v>
      </c>
      <c r="AP282">
        <f>'Population data'!$J$61</f>
        <v>430758</v>
      </c>
      <c r="AQ282">
        <f>'Population data'!$J$65</f>
        <v>440267</v>
      </c>
      <c r="AR282">
        <f>'Population data'!$J$69</f>
        <v>447650</v>
      </c>
      <c r="AS282">
        <f>'Population data'!$J$73</f>
        <v>456005</v>
      </c>
      <c r="AT282">
        <f>'Population data'!$J$77</f>
        <v>465873</v>
      </c>
      <c r="AU282">
        <f>'Population data'!$J$81</f>
        <v>474862</v>
      </c>
      <c r="AV282">
        <f>'Population data'!$J$85</f>
        <v>481121</v>
      </c>
      <c r="AW282" s="31">
        <f t="shared" si="81"/>
        <v>1760.2534765006162</v>
      </c>
      <c r="AX282" s="31">
        <f t="shared" si="82"/>
        <v>1499.2278976327191</v>
      </c>
      <c r="AY282" s="31">
        <f t="shared" si="83"/>
        <v>1832.2541750275577</v>
      </c>
      <c r="AZ282" s="31">
        <f t="shared" si="84"/>
        <v>1830.4588350146437</v>
      </c>
      <c r="BA282" s="31">
        <f t="shared" si="85"/>
        <v>1908.2828018148625</v>
      </c>
      <c r="BB282" s="31">
        <f t="shared" si="86"/>
        <v>2039.9095733235717</v>
      </c>
      <c r="BC282" s="31">
        <f t="shared" si="87"/>
        <v>1809.0468789829868</v>
      </c>
      <c r="BD282" s="31">
        <f t="shared" si="88"/>
        <v>2177.0097024753404</v>
      </c>
      <c r="BE282" s="31">
        <f t="shared" si="89"/>
        <v>2316.9357471591211</v>
      </c>
      <c r="BF282" s="31">
        <f t="shared" si="90"/>
        <v>2200.2598895210685</v>
      </c>
      <c r="BG282" s="31">
        <f t="shared" si="91"/>
        <v>2193.9838920764014</v>
      </c>
      <c r="BH282" s="31">
        <f t="shared" si="92"/>
        <v>1955.5047458595948</v>
      </c>
      <c r="BI282" s="31">
        <f t="shared" si="93"/>
        <v>2176.6884009411119</v>
      </c>
      <c r="BJ282" s="31">
        <f t="shared" si="94"/>
        <v>2141.704701755722</v>
      </c>
      <c r="BK282" s="31">
        <f t="shared" si="95"/>
        <v>1625.0423671760013</v>
      </c>
      <c r="BL282" s="31">
        <f t="shared" si="96"/>
        <v>1181.1014679728437</v>
      </c>
      <c r="BM282" s="31">
        <f t="shared" si="97"/>
        <v>111.69440411035407</v>
      </c>
      <c r="BN282" s="31">
        <f t="shared" si="98"/>
        <v>1688.577976118683</v>
      </c>
      <c r="BO282" s="31">
        <f t="shared" si="99"/>
        <v>1888.9268105256153</v>
      </c>
      <c r="BP282" s="31">
        <f t="shared" si="100"/>
        <v>1768.9349747926767</v>
      </c>
      <c r="BQ282" s="31">
        <f t="shared" si="100"/>
        <v>1538.0746215608963</v>
      </c>
    </row>
    <row r="283" spans="1:69" x14ac:dyDescent="0.15">
      <c r="A283" s="5" t="s">
        <v>85</v>
      </c>
      <c r="B283" s="11" t="s">
        <v>190</v>
      </c>
      <c r="C283" s="16" t="s">
        <v>37</v>
      </c>
      <c r="D283" t="s">
        <v>30</v>
      </c>
      <c r="E283" s="5" t="s">
        <v>147</v>
      </c>
      <c r="F283" s="5" t="s">
        <v>152</v>
      </c>
      <c r="G283" s="22">
        <v>350</v>
      </c>
      <c r="H283" s="22">
        <v>420</v>
      </c>
      <c r="I283" s="22">
        <v>490</v>
      </c>
      <c r="J283" s="22">
        <v>560</v>
      </c>
      <c r="K283" s="22">
        <v>600</v>
      </c>
      <c r="L283" s="22">
        <v>530</v>
      </c>
      <c r="M283" s="22">
        <v>480</v>
      </c>
      <c r="N283" s="22">
        <v>960</v>
      </c>
      <c r="O283" s="22">
        <v>650</v>
      </c>
      <c r="P283" s="22">
        <v>510</v>
      </c>
      <c r="Q283" s="22">
        <v>580</v>
      </c>
      <c r="R283" s="22">
        <v>450</v>
      </c>
      <c r="S283" s="22">
        <v>550</v>
      </c>
      <c r="T283" s="22">
        <v>380</v>
      </c>
      <c r="U283" s="22">
        <v>480</v>
      </c>
      <c r="V283" s="22">
        <v>350</v>
      </c>
      <c r="W283" s="22">
        <v>60</v>
      </c>
      <c r="X283" s="22">
        <v>230</v>
      </c>
      <c r="Y283" s="22">
        <v>460</v>
      </c>
      <c r="Z283" s="22">
        <v>510</v>
      </c>
      <c r="AA283" s="22">
        <v>510</v>
      </c>
      <c r="AB283">
        <f>'Population data'!$J$5</f>
        <v>329498</v>
      </c>
      <c r="AC283">
        <f>'Population data'!$J$9</f>
        <v>333505</v>
      </c>
      <c r="AD283">
        <f>'Population data'!$J$13</f>
        <v>338381</v>
      </c>
      <c r="AE283">
        <f>'Population data'!$J$17</f>
        <v>344176</v>
      </c>
      <c r="AF283">
        <f>'Population data'!$J$21</f>
        <v>351101</v>
      </c>
      <c r="AG283">
        <f>'Population data'!$J$25</f>
        <v>357859</v>
      </c>
      <c r="AH283">
        <f>'Population data'!$J$29</f>
        <v>364833</v>
      </c>
      <c r="AI283">
        <f>'Population data'!$J$33</f>
        <v>372070</v>
      </c>
      <c r="AJ283">
        <f>'Population data'!$J$37</f>
        <v>379812</v>
      </c>
      <c r="AK283">
        <f>'Population data'!$J$41</f>
        <v>386318</v>
      </c>
      <c r="AL283">
        <f>'Population data'!$J$45</f>
        <v>391981</v>
      </c>
      <c r="AM283">
        <f>'Population data'!$J$49</f>
        <v>398874</v>
      </c>
      <c r="AN283">
        <f>'Population data'!$J$53</f>
        <v>408878</v>
      </c>
      <c r="AO283">
        <f>'Population data'!$J$57</f>
        <v>420226</v>
      </c>
      <c r="AP283">
        <f>'Population data'!$J$61</f>
        <v>430758</v>
      </c>
      <c r="AQ283">
        <f>'Population data'!$J$65</f>
        <v>440267</v>
      </c>
      <c r="AR283">
        <f>'Population data'!$J$69</f>
        <v>447650</v>
      </c>
      <c r="AS283">
        <f>'Population data'!$J$73</f>
        <v>456005</v>
      </c>
      <c r="AT283">
        <f>'Population data'!$J$77</f>
        <v>465873</v>
      </c>
      <c r="AU283">
        <f>'Population data'!$J$81</f>
        <v>474862</v>
      </c>
      <c r="AV283">
        <f>'Population data'!$J$85</f>
        <v>481121</v>
      </c>
      <c r="AW283" s="31">
        <f t="shared" si="81"/>
        <v>1062.2219254745096</v>
      </c>
      <c r="AX283" s="31">
        <f t="shared" si="82"/>
        <v>1259.3514340114841</v>
      </c>
      <c r="AY283" s="31">
        <f t="shared" si="83"/>
        <v>1448.0718480056505</v>
      </c>
      <c r="AZ283" s="31">
        <f t="shared" si="84"/>
        <v>1627.0745200130166</v>
      </c>
      <c r="BA283" s="31">
        <f t="shared" si="85"/>
        <v>1708.9099717745037</v>
      </c>
      <c r="BB283" s="31">
        <f t="shared" si="86"/>
        <v>1481.0302381664285</v>
      </c>
      <c r="BC283" s="31">
        <f t="shared" si="87"/>
        <v>1315.6704574421722</v>
      </c>
      <c r="BD283" s="31">
        <f t="shared" si="88"/>
        <v>2580.1596473781815</v>
      </c>
      <c r="BE283" s="31">
        <f t="shared" si="89"/>
        <v>1711.3729950607142</v>
      </c>
      <c r="BF283" s="31">
        <f t="shared" si="90"/>
        <v>1320.1559337126407</v>
      </c>
      <c r="BG283" s="31">
        <f t="shared" si="91"/>
        <v>1479.6635551212942</v>
      </c>
      <c r="BH283" s="31">
        <f t="shared" si="92"/>
        <v>1128.175814918997</v>
      </c>
      <c r="BI283" s="31">
        <f t="shared" si="93"/>
        <v>1345.1445174355185</v>
      </c>
      <c r="BJ283" s="31">
        <f t="shared" si="94"/>
        <v>904.27531851908259</v>
      </c>
      <c r="BK283" s="31">
        <f t="shared" si="95"/>
        <v>1114.3147660635436</v>
      </c>
      <c r="BL283" s="31">
        <f t="shared" si="96"/>
        <v>794.97214190479872</v>
      </c>
      <c r="BM283" s="31">
        <f t="shared" si="97"/>
        <v>134.03328493242489</v>
      </c>
      <c r="BN283" s="31">
        <f t="shared" si="98"/>
        <v>504.38043442506114</v>
      </c>
      <c r="BO283" s="31">
        <f t="shared" si="99"/>
        <v>987.39356004748061</v>
      </c>
      <c r="BP283" s="31">
        <f t="shared" si="100"/>
        <v>1073.9962346955535</v>
      </c>
      <c r="BQ283" s="31">
        <f t="shared" si="100"/>
        <v>1060.0244013460231</v>
      </c>
    </row>
    <row r="284" spans="1:69" x14ac:dyDescent="0.15">
      <c r="A284" s="5" t="s">
        <v>85</v>
      </c>
      <c r="B284" s="11" t="s">
        <v>190</v>
      </c>
      <c r="C284" s="16" t="s">
        <v>37</v>
      </c>
      <c r="D284" t="s">
        <v>31</v>
      </c>
      <c r="E284" s="5" t="s">
        <v>147</v>
      </c>
      <c r="F284" s="5" t="s">
        <v>31</v>
      </c>
      <c r="G284" s="22">
        <v>80</v>
      </c>
      <c r="H284" s="22">
        <v>100</v>
      </c>
      <c r="I284" s="22">
        <v>120</v>
      </c>
      <c r="J284" s="22">
        <v>170</v>
      </c>
      <c r="K284" s="22">
        <v>190</v>
      </c>
      <c r="L284" s="22">
        <v>230</v>
      </c>
      <c r="M284" s="22">
        <v>250</v>
      </c>
      <c r="N284" s="22">
        <v>400</v>
      </c>
      <c r="O284" s="22">
        <v>370</v>
      </c>
      <c r="P284" s="22">
        <v>310</v>
      </c>
      <c r="Q284" s="22">
        <v>270</v>
      </c>
      <c r="R284" s="22">
        <v>260</v>
      </c>
      <c r="S284" s="22">
        <v>280</v>
      </c>
      <c r="T284" s="22">
        <v>350</v>
      </c>
      <c r="U284" s="22">
        <v>260</v>
      </c>
      <c r="V284" s="22">
        <v>190</v>
      </c>
      <c r="W284" s="22">
        <v>10</v>
      </c>
      <c r="X284" s="22">
        <v>100</v>
      </c>
      <c r="Y284" s="22">
        <v>260</v>
      </c>
      <c r="Z284" s="22">
        <v>290</v>
      </c>
      <c r="AA284" s="22">
        <v>250</v>
      </c>
      <c r="AB284">
        <f>'Population data'!$J$5</f>
        <v>329498</v>
      </c>
      <c r="AC284">
        <f>'Population data'!$J$9</f>
        <v>333505</v>
      </c>
      <c r="AD284">
        <f>'Population data'!$J$13</f>
        <v>338381</v>
      </c>
      <c r="AE284">
        <f>'Population data'!$J$17</f>
        <v>344176</v>
      </c>
      <c r="AF284">
        <f>'Population data'!$J$21</f>
        <v>351101</v>
      </c>
      <c r="AG284">
        <f>'Population data'!$J$25</f>
        <v>357859</v>
      </c>
      <c r="AH284">
        <f>'Population data'!$J$29</f>
        <v>364833</v>
      </c>
      <c r="AI284">
        <f>'Population data'!$J$33</f>
        <v>372070</v>
      </c>
      <c r="AJ284">
        <f>'Population data'!$J$37</f>
        <v>379812</v>
      </c>
      <c r="AK284">
        <f>'Population data'!$J$41</f>
        <v>386318</v>
      </c>
      <c r="AL284">
        <f>'Population data'!$J$45</f>
        <v>391981</v>
      </c>
      <c r="AM284">
        <f>'Population data'!$J$49</f>
        <v>398874</v>
      </c>
      <c r="AN284">
        <f>'Population data'!$J$53</f>
        <v>408878</v>
      </c>
      <c r="AO284">
        <f>'Population data'!$J$57</f>
        <v>420226</v>
      </c>
      <c r="AP284">
        <f>'Population data'!$J$61</f>
        <v>430758</v>
      </c>
      <c r="AQ284">
        <f>'Population data'!$J$65</f>
        <v>440267</v>
      </c>
      <c r="AR284">
        <f>'Population data'!$J$69</f>
        <v>447650</v>
      </c>
      <c r="AS284">
        <f>'Population data'!$J$73</f>
        <v>456005</v>
      </c>
      <c r="AT284">
        <f>'Population data'!$J$77</f>
        <v>465873</v>
      </c>
      <c r="AU284">
        <f>'Population data'!$J$81</f>
        <v>474862</v>
      </c>
      <c r="AV284">
        <f>'Population data'!$J$85</f>
        <v>481121</v>
      </c>
      <c r="AW284" s="31">
        <f t="shared" si="81"/>
        <v>242.79358296560221</v>
      </c>
      <c r="AX284" s="31">
        <f t="shared" si="82"/>
        <v>299.84557952654382</v>
      </c>
      <c r="AY284" s="31">
        <f t="shared" si="83"/>
        <v>354.62984032791439</v>
      </c>
      <c r="AZ284" s="31">
        <f t="shared" si="84"/>
        <v>493.93333643252288</v>
      </c>
      <c r="BA284" s="31">
        <f t="shared" si="85"/>
        <v>541.15482439525954</v>
      </c>
      <c r="BB284" s="31">
        <f t="shared" si="86"/>
        <v>642.71123543071428</v>
      </c>
      <c r="BC284" s="31">
        <f t="shared" si="87"/>
        <v>685.24502991779798</v>
      </c>
      <c r="BD284" s="31">
        <f t="shared" si="88"/>
        <v>1075.0665197409089</v>
      </c>
      <c r="BE284" s="31">
        <f t="shared" si="89"/>
        <v>974.16616641917585</v>
      </c>
      <c r="BF284" s="31">
        <f t="shared" si="90"/>
        <v>802.44772441356599</v>
      </c>
      <c r="BG284" s="31">
        <f t="shared" si="91"/>
        <v>688.80889634956793</v>
      </c>
      <c r="BH284" s="31">
        <f t="shared" si="92"/>
        <v>651.83491528653155</v>
      </c>
      <c r="BI284" s="31">
        <f t="shared" si="93"/>
        <v>684.80084523990035</v>
      </c>
      <c r="BJ284" s="31">
        <f t="shared" si="94"/>
        <v>832.88516179389183</v>
      </c>
      <c r="BK284" s="31">
        <f t="shared" si="95"/>
        <v>603.58716495108627</v>
      </c>
      <c r="BL284" s="31">
        <f t="shared" si="96"/>
        <v>431.55630560546217</v>
      </c>
      <c r="BM284" s="31">
        <f t="shared" si="97"/>
        <v>22.338880822070813</v>
      </c>
      <c r="BN284" s="31">
        <f t="shared" si="98"/>
        <v>219.29584105437442</v>
      </c>
      <c r="BO284" s="31">
        <f t="shared" si="99"/>
        <v>558.09201220074999</v>
      </c>
      <c r="BP284" s="31">
        <f t="shared" si="100"/>
        <v>610.70374129747165</v>
      </c>
      <c r="BQ284" s="31">
        <f t="shared" si="100"/>
        <v>519.61980458138385</v>
      </c>
    </row>
    <row r="285" spans="1:69" x14ac:dyDescent="0.15">
      <c r="A285" s="5" t="s">
        <v>85</v>
      </c>
      <c r="B285" s="11" t="s">
        <v>190</v>
      </c>
      <c r="C285" s="16" t="s">
        <v>37</v>
      </c>
      <c r="D285" t="s">
        <v>32</v>
      </c>
      <c r="E285" s="5" t="s">
        <v>147</v>
      </c>
      <c r="F285" s="5" t="s">
        <v>156</v>
      </c>
      <c r="G285" s="22">
        <v>390</v>
      </c>
      <c r="H285" s="22">
        <v>400</v>
      </c>
      <c r="I285" s="22">
        <v>480</v>
      </c>
      <c r="J285" s="22">
        <v>570</v>
      </c>
      <c r="K285" s="22">
        <v>580</v>
      </c>
      <c r="L285" s="22">
        <v>580</v>
      </c>
      <c r="M285" s="22">
        <v>600</v>
      </c>
      <c r="N285" s="22">
        <v>620</v>
      </c>
      <c r="O285" s="22">
        <v>640</v>
      </c>
      <c r="P285" s="22">
        <v>600</v>
      </c>
      <c r="Q285" s="22">
        <v>670</v>
      </c>
      <c r="R285" s="22">
        <v>700</v>
      </c>
      <c r="S285" s="22">
        <v>800</v>
      </c>
      <c r="T285" s="22">
        <v>1120</v>
      </c>
      <c r="U285" s="22">
        <v>1350</v>
      </c>
      <c r="V285" s="22">
        <v>2190</v>
      </c>
      <c r="W285" s="22">
        <v>120</v>
      </c>
      <c r="X285" s="22">
        <v>950</v>
      </c>
      <c r="Y285" s="22">
        <v>1980</v>
      </c>
      <c r="Z285" s="22">
        <v>1560</v>
      </c>
      <c r="AA285" s="22">
        <v>1050</v>
      </c>
      <c r="AB285">
        <f>'Population data'!$J$5</f>
        <v>329498</v>
      </c>
      <c r="AC285">
        <f>'Population data'!$J$9</f>
        <v>333505</v>
      </c>
      <c r="AD285">
        <f>'Population data'!$J$13</f>
        <v>338381</v>
      </c>
      <c r="AE285">
        <f>'Population data'!$J$17</f>
        <v>344176</v>
      </c>
      <c r="AF285">
        <f>'Population data'!$J$21</f>
        <v>351101</v>
      </c>
      <c r="AG285">
        <f>'Population data'!$J$25</f>
        <v>357859</v>
      </c>
      <c r="AH285">
        <f>'Population data'!$J$29</f>
        <v>364833</v>
      </c>
      <c r="AI285">
        <f>'Population data'!$J$33</f>
        <v>372070</v>
      </c>
      <c r="AJ285">
        <f>'Population data'!$J$37</f>
        <v>379812</v>
      </c>
      <c r="AK285">
        <f>'Population data'!$J$41</f>
        <v>386318</v>
      </c>
      <c r="AL285">
        <f>'Population data'!$J$45</f>
        <v>391981</v>
      </c>
      <c r="AM285">
        <f>'Population data'!$J$49</f>
        <v>398874</v>
      </c>
      <c r="AN285">
        <f>'Population data'!$J$53</f>
        <v>408878</v>
      </c>
      <c r="AO285">
        <f>'Population data'!$J$57</f>
        <v>420226</v>
      </c>
      <c r="AP285">
        <f>'Population data'!$J$61</f>
        <v>430758</v>
      </c>
      <c r="AQ285">
        <f>'Population data'!$J$65</f>
        <v>440267</v>
      </c>
      <c r="AR285">
        <f>'Population data'!$J$69</f>
        <v>447650</v>
      </c>
      <c r="AS285">
        <f>'Population data'!$J$73</f>
        <v>456005</v>
      </c>
      <c r="AT285">
        <f>'Population data'!$J$77</f>
        <v>465873</v>
      </c>
      <c r="AU285">
        <f>'Population data'!$J$81</f>
        <v>474862</v>
      </c>
      <c r="AV285">
        <f>'Population data'!$J$85</f>
        <v>481121</v>
      </c>
      <c r="AW285" s="31">
        <f t="shared" si="81"/>
        <v>1183.6187169573109</v>
      </c>
      <c r="AX285" s="31">
        <f t="shared" si="82"/>
        <v>1199.3823181061753</v>
      </c>
      <c r="AY285" s="31">
        <f t="shared" si="83"/>
        <v>1418.5193613116576</v>
      </c>
      <c r="AZ285" s="31">
        <f t="shared" si="84"/>
        <v>1656.1294221561061</v>
      </c>
      <c r="BA285" s="31">
        <f t="shared" si="85"/>
        <v>1651.9463060486869</v>
      </c>
      <c r="BB285" s="31">
        <f t="shared" si="86"/>
        <v>1620.7500719557145</v>
      </c>
      <c r="BC285" s="31">
        <f t="shared" si="87"/>
        <v>1644.5880718027151</v>
      </c>
      <c r="BD285" s="31">
        <f t="shared" si="88"/>
        <v>1666.353105598409</v>
      </c>
      <c r="BE285" s="31">
        <f t="shared" si="89"/>
        <v>1685.044179752088</v>
      </c>
      <c r="BF285" s="31">
        <f t="shared" si="90"/>
        <v>1553.1246278972246</v>
      </c>
      <c r="BG285" s="31">
        <f t="shared" si="91"/>
        <v>1709.2665205711501</v>
      </c>
      <c r="BH285" s="31">
        <f t="shared" si="92"/>
        <v>1754.940156540662</v>
      </c>
      <c r="BI285" s="31">
        <f t="shared" si="93"/>
        <v>1956.5738435425726</v>
      </c>
      <c r="BJ285" s="31">
        <f t="shared" si="94"/>
        <v>2665.2325177404537</v>
      </c>
      <c r="BK285" s="31">
        <f t="shared" si="95"/>
        <v>3134.0102795537168</v>
      </c>
      <c r="BL285" s="31">
        <f t="shared" si="96"/>
        <v>4974.254259347169</v>
      </c>
      <c r="BM285" s="31">
        <f t="shared" si="97"/>
        <v>268.06656986484978</v>
      </c>
      <c r="BN285" s="31">
        <f t="shared" si="98"/>
        <v>2083.3104900165567</v>
      </c>
      <c r="BO285" s="31">
        <f t="shared" si="99"/>
        <v>4250.0853236826342</v>
      </c>
      <c r="BP285" s="31">
        <f t="shared" si="100"/>
        <v>3285.1649531863991</v>
      </c>
      <c r="BQ285" s="31">
        <f t="shared" si="100"/>
        <v>2182.4031792418123</v>
      </c>
    </row>
    <row r="286" spans="1:69" x14ac:dyDescent="0.15">
      <c r="A286" s="5" t="s">
        <v>85</v>
      </c>
      <c r="B286" s="11" t="s">
        <v>190</v>
      </c>
      <c r="C286" s="16" t="s">
        <v>37</v>
      </c>
      <c r="D286" t="s">
        <v>33</v>
      </c>
      <c r="E286" s="5" t="s">
        <v>147</v>
      </c>
      <c r="F286" s="5" t="s">
        <v>154</v>
      </c>
      <c r="G286" s="23">
        <v>160</v>
      </c>
      <c r="H286" s="23">
        <v>120</v>
      </c>
      <c r="I286" s="23">
        <v>100</v>
      </c>
      <c r="J286" s="23">
        <v>140</v>
      </c>
      <c r="K286" s="23">
        <v>120</v>
      </c>
      <c r="L286" s="23">
        <v>120</v>
      </c>
      <c r="M286" s="23">
        <v>150</v>
      </c>
      <c r="N286" s="23">
        <v>170</v>
      </c>
      <c r="O286" s="23">
        <v>230</v>
      </c>
      <c r="P286" s="23">
        <v>240</v>
      </c>
      <c r="Q286" s="23">
        <v>280</v>
      </c>
      <c r="R286" s="23">
        <v>250</v>
      </c>
      <c r="S286" s="23">
        <v>330</v>
      </c>
      <c r="T286" s="23">
        <v>470</v>
      </c>
      <c r="U286" s="23">
        <v>410</v>
      </c>
      <c r="V286" s="23">
        <v>340</v>
      </c>
      <c r="W286" s="23">
        <v>130</v>
      </c>
      <c r="X286" s="23">
        <v>720</v>
      </c>
      <c r="Y286" s="23">
        <v>1040</v>
      </c>
      <c r="Z286" s="23">
        <v>800</v>
      </c>
      <c r="AA286" s="23">
        <v>590</v>
      </c>
      <c r="AB286">
        <f>'Population data'!$J$5</f>
        <v>329498</v>
      </c>
      <c r="AC286">
        <f>'Population data'!$J$9</f>
        <v>333505</v>
      </c>
      <c r="AD286">
        <f>'Population data'!$J$13</f>
        <v>338381</v>
      </c>
      <c r="AE286">
        <f>'Population data'!$J$17</f>
        <v>344176</v>
      </c>
      <c r="AF286">
        <f>'Population data'!$J$21</f>
        <v>351101</v>
      </c>
      <c r="AG286">
        <f>'Population data'!$J$25</f>
        <v>357859</v>
      </c>
      <c r="AH286">
        <f>'Population data'!$J$29</f>
        <v>364833</v>
      </c>
      <c r="AI286">
        <f>'Population data'!$J$33</f>
        <v>372070</v>
      </c>
      <c r="AJ286">
        <f>'Population data'!$J$37</f>
        <v>379812</v>
      </c>
      <c r="AK286">
        <f>'Population data'!$J$41</f>
        <v>386318</v>
      </c>
      <c r="AL286">
        <f>'Population data'!$J$45</f>
        <v>391981</v>
      </c>
      <c r="AM286">
        <f>'Population data'!$J$49</f>
        <v>398874</v>
      </c>
      <c r="AN286">
        <f>'Population data'!$J$53</f>
        <v>408878</v>
      </c>
      <c r="AO286">
        <f>'Population data'!$J$57</f>
        <v>420226</v>
      </c>
      <c r="AP286">
        <f>'Population data'!$J$61</f>
        <v>430758</v>
      </c>
      <c r="AQ286">
        <f>'Population data'!$J$65</f>
        <v>440267</v>
      </c>
      <c r="AR286">
        <f>'Population data'!$J$69</f>
        <v>447650</v>
      </c>
      <c r="AS286">
        <f>'Population data'!$J$73</f>
        <v>456005</v>
      </c>
      <c r="AT286">
        <f>'Population data'!$J$77</f>
        <v>465873</v>
      </c>
      <c r="AU286">
        <f>'Population data'!$J$81</f>
        <v>474862</v>
      </c>
      <c r="AV286">
        <f>'Population data'!$J$85</f>
        <v>481121</v>
      </c>
      <c r="AW286" s="31">
        <f t="shared" si="81"/>
        <v>485.58716593120442</v>
      </c>
      <c r="AX286" s="31">
        <f t="shared" si="82"/>
        <v>359.81469543185261</v>
      </c>
      <c r="AY286" s="31">
        <f t="shared" si="83"/>
        <v>295.52486693992864</v>
      </c>
      <c r="AZ286" s="31">
        <f t="shared" si="84"/>
        <v>406.76863000325415</v>
      </c>
      <c r="BA286" s="31">
        <f t="shared" si="85"/>
        <v>341.78199435490069</v>
      </c>
      <c r="BB286" s="31">
        <f t="shared" si="86"/>
        <v>335.32760109428574</v>
      </c>
      <c r="BC286" s="31">
        <f t="shared" si="87"/>
        <v>411.14701795067879</v>
      </c>
      <c r="BD286" s="31">
        <f t="shared" si="88"/>
        <v>456.9032708898863</v>
      </c>
      <c r="BE286" s="31">
        <f t="shared" si="89"/>
        <v>605.56275209840658</v>
      </c>
      <c r="BF286" s="31">
        <f t="shared" si="90"/>
        <v>621.24985115888978</v>
      </c>
      <c r="BG286" s="31">
        <f t="shared" si="91"/>
        <v>714.32033695510756</v>
      </c>
      <c r="BH286" s="31">
        <f t="shared" si="92"/>
        <v>626.76434162166504</v>
      </c>
      <c r="BI286" s="31">
        <f t="shared" si="93"/>
        <v>807.08671046131121</v>
      </c>
      <c r="BJ286" s="31">
        <f t="shared" si="94"/>
        <v>1118.4457886946548</v>
      </c>
      <c r="BK286" s="31">
        <f t="shared" si="95"/>
        <v>951.81052934594368</v>
      </c>
      <c r="BL286" s="31">
        <f t="shared" si="96"/>
        <v>772.25865213609018</v>
      </c>
      <c r="BM286" s="31">
        <f t="shared" si="97"/>
        <v>290.40545068692057</v>
      </c>
      <c r="BN286" s="31">
        <f t="shared" si="98"/>
        <v>1578.9300555914956</v>
      </c>
      <c r="BO286" s="31">
        <f t="shared" si="99"/>
        <v>2232.368048803</v>
      </c>
      <c r="BP286" s="31">
        <f t="shared" si="100"/>
        <v>1684.6999759930254</v>
      </c>
      <c r="BQ286" s="31">
        <f t="shared" si="100"/>
        <v>1226.3027388120661</v>
      </c>
    </row>
    <row r="287" spans="1:69" x14ac:dyDescent="0.15">
      <c r="A287" s="5" t="s">
        <v>85</v>
      </c>
      <c r="B287" s="11" t="s">
        <v>190</v>
      </c>
      <c r="C287" s="4" t="s">
        <v>34</v>
      </c>
      <c r="D287" s="4" t="s">
        <v>82</v>
      </c>
      <c r="E287" s="4" t="s">
        <v>150</v>
      </c>
      <c r="F287" s="5" t="s">
        <v>150</v>
      </c>
      <c r="G287" s="22">
        <v>2130</v>
      </c>
      <c r="H287" s="22">
        <v>2320</v>
      </c>
      <c r="I287" s="22">
        <v>2790</v>
      </c>
      <c r="J287" s="22">
        <v>3370</v>
      </c>
      <c r="K287" s="22">
        <v>3860</v>
      </c>
      <c r="L287" s="22">
        <v>3940</v>
      </c>
      <c r="M287" s="22">
        <v>3450</v>
      </c>
      <c r="N287" s="22">
        <v>4400</v>
      </c>
      <c r="O287" s="22">
        <v>4330</v>
      </c>
      <c r="P287" s="22">
        <v>4720</v>
      </c>
      <c r="Q287" s="22">
        <v>5120</v>
      </c>
      <c r="R287" s="22">
        <v>5080</v>
      </c>
      <c r="S287" s="22">
        <v>5910</v>
      </c>
      <c r="T287" s="22">
        <v>6670</v>
      </c>
      <c r="U287" s="22">
        <v>5820</v>
      </c>
      <c r="V287" s="22">
        <v>5240</v>
      </c>
      <c r="W287" s="22">
        <v>390</v>
      </c>
      <c r="X287" s="22">
        <v>5690</v>
      </c>
      <c r="Y287" s="22">
        <v>9720</v>
      </c>
      <c r="Z287" s="22">
        <v>7690</v>
      </c>
      <c r="AA287" s="22">
        <v>6160</v>
      </c>
      <c r="AB287">
        <f>'Population data'!$J$5</f>
        <v>329498</v>
      </c>
      <c r="AC287">
        <f>'Population data'!$J$9</f>
        <v>333505</v>
      </c>
      <c r="AD287">
        <f>'Population data'!$J$13</f>
        <v>338381</v>
      </c>
      <c r="AE287">
        <f>'Population data'!$J$17</f>
        <v>344176</v>
      </c>
      <c r="AF287">
        <f>'Population data'!$J$21</f>
        <v>351101</v>
      </c>
      <c r="AG287">
        <f>'Population data'!$J$25</f>
        <v>357859</v>
      </c>
      <c r="AH287">
        <f>'Population data'!$J$29</f>
        <v>364833</v>
      </c>
      <c r="AI287">
        <f>'Population data'!$J$33</f>
        <v>372070</v>
      </c>
      <c r="AJ287">
        <f>'Population data'!$J$37</f>
        <v>379812</v>
      </c>
      <c r="AK287">
        <f>'Population data'!$J$41</f>
        <v>386318</v>
      </c>
      <c r="AL287">
        <f>'Population data'!$J$45</f>
        <v>391981</v>
      </c>
      <c r="AM287">
        <f>'Population data'!$J$49</f>
        <v>398874</v>
      </c>
      <c r="AN287">
        <f>'Population data'!$J$53</f>
        <v>408878</v>
      </c>
      <c r="AO287">
        <f>'Population data'!$J$57</f>
        <v>420226</v>
      </c>
      <c r="AP287">
        <f>'Population data'!$J$61</f>
        <v>430758</v>
      </c>
      <c r="AQ287">
        <f>'Population data'!$J$65</f>
        <v>440267</v>
      </c>
      <c r="AR287">
        <f>'Population data'!$J$69</f>
        <v>447650</v>
      </c>
      <c r="AS287">
        <f>'Population data'!$J$73</f>
        <v>456005</v>
      </c>
      <c r="AT287">
        <f>'Population data'!$J$77</f>
        <v>465873</v>
      </c>
      <c r="AU287">
        <f>'Population data'!$J$81</f>
        <v>474862</v>
      </c>
      <c r="AV287">
        <f>'Population data'!$J$85</f>
        <v>481121</v>
      </c>
      <c r="AW287" s="31">
        <f t="shared" si="81"/>
        <v>6464.3791464591595</v>
      </c>
      <c r="AX287" s="31">
        <f t="shared" si="82"/>
        <v>6956.4174450158171</v>
      </c>
      <c r="AY287" s="31">
        <f t="shared" si="83"/>
        <v>8245.1437876240088</v>
      </c>
      <c r="AZ287" s="31">
        <f t="shared" si="84"/>
        <v>9791.5020222211897</v>
      </c>
      <c r="BA287" s="31">
        <f t="shared" si="85"/>
        <v>10993.98748508264</v>
      </c>
      <c r="BB287" s="31">
        <f t="shared" si="86"/>
        <v>11009.922902595716</v>
      </c>
      <c r="BC287" s="31">
        <f t="shared" si="87"/>
        <v>9456.3814128656122</v>
      </c>
      <c r="BD287" s="31">
        <f t="shared" si="88"/>
        <v>11825.731717149998</v>
      </c>
      <c r="BE287" s="31">
        <f t="shared" si="89"/>
        <v>11400.377028635219</v>
      </c>
      <c r="BF287" s="31">
        <f t="shared" si="90"/>
        <v>12217.913739458167</v>
      </c>
      <c r="BG287" s="31">
        <f t="shared" si="91"/>
        <v>13061.857590036252</v>
      </c>
      <c r="BH287" s="31">
        <f t="shared" si="92"/>
        <v>12735.851421752233</v>
      </c>
      <c r="BI287" s="31">
        <f t="shared" si="93"/>
        <v>14454.189269170754</v>
      </c>
      <c r="BJ287" s="31">
        <f t="shared" si="94"/>
        <v>15872.41151190074</v>
      </c>
      <c r="BK287" s="31">
        <f t="shared" si="95"/>
        <v>13511.066538520468</v>
      </c>
      <c r="BL287" s="31">
        <f t="shared" si="96"/>
        <v>11901.868638803271</v>
      </c>
      <c r="BM287" s="31">
        <f t="shared" si="97"/>
        <v>871.21635206076178</v>
      </c>
      <c r="BN287" s="31">
        <f t="shared" si="98"/>
        <v>12477.933355993902</v>
      </c>
      <c r="BO287" s="31">
        <f t="shared" si="99"/>
        <v>20864.055225351116</v>
      </c>
      <c r="BP287" s="31">
        <f t="shared" si="100"/>
        <v>16194.178519232955</v>
      </c>
      <c r="BQ287" s="31">
        <f t="shared" si="100"/>
        <v>12803.431984885299</v>
      </c>
    </row>
    <row r="288" spans="1:69" x14ac:dyDescent="0.15">
      <c r="A288" s="5" t="s">
        <v>85</v>
      </c>
      <c r="B288" s="11" t="s">
        <v>190</v>
      </c>
      <c r="C288" s="5" t="s">
        <v>55</v>
      </c>
      <c r="D288" s="5" t="s">
        <v>55</v>
      </c>
      <c r="E288" s="5" t="s">
        <v>148</v>
      </c>
      <c r="F288" s="5" t="s">
        <v>148</v>
      </c>
      <c r="G288" s="22">
        <v>270</v>
      </c>
      <c r="H288" s="22">
        <v>240</v>
      </c>
      <c r="I288" s="22">
        <v>300</v>
      </c>
      <c r="J288" s="22">
        <v>340</v>
      </c>
      <c r="K288" s="22">
        <v>310</v>
      </c>
      <c r="L288" s="22">
        <v>350</v>
      </c>
      <c r="M288" s="22">
        <v>460</v>
      </c>
      <c r="N288" s="22">
        <v>550</v>
      </c>
      <c r="O288" s="22">
        <v>520</v>
      </c>
      <c r="P288" s="22">
        <v>320</v>
      </c>
      <c r="Q288" s="22">
        <v>290</v>
      </c>
      <c r="R288" s="22">
        <v>300</v>
      </c>
      <c r="S288" s="22">
        <v>340</v>
      </c>
      <c r="T288" s="22">
        <v>320</v>
      </c>
      <c r="U288" s="22">
        <v>230</v>
      </c>
      <c r="V288" s="22">
        <v>180</v>
      </c>
      <c r="W288" s="22">
        <v>150</v>
      </c>
      <c r="X288" s="22">
        <v>160</v>
      </c>
      <c r="Y288" s="22">
        <v>320</v>
      </c>
      <c r="Z288" s="22">
        <v>390</v>
      </c>
      <c r="AA288" s="22">
        <v>390</v>
      </c>
      <c r="AB288">
        <f>'Population data'!$J$5</f>
        <v>329498</v>
      </c>
      <c r="AC288">
        <f>'Population data'!$J$9</f>
        <v>333505</v>
      </c>
      <c r="AD288">
        <f>'Population data'!$J$13</f>
        <v>338381</v>
      </c>
      <c r="AE288">
        <f>'Population data'!$J$17</f>
        <v>344176</v>
      </c>
      <c r="AF288">
        <f>'Population data'!$J$21</f>
        <v>351101</v>
      </c>
      <c r="AG288">
        <f>'Population data'!$J$25</f>
        <v>357859</v>
      </c>
      <c r="AH288">
        <f>'Population data'!$J$29</f>
        <v>364833</v>
      </c>
      <c r="AI288">
        <f>'Population data'!$J$33</f>
        <v>372070</v>
      </c>
      <c r="AJ288">
        <f>'Population data'!$J$37</f>
        <v>379812</v>
      </c>
      <c r="AK288">
        <f>'Population data'!$J$41</f>
        <v>386318</v>
      </c>
      <c r="AL288">
        <f>'Population data'!$J$45</f>
        <v>391981</v>
      </c>
      <c r="AM288">
        <f>'Population data'!$J$49</f>
        <v>398874</v>
      </c>
      <c r="AN288">
        <f>'Population data'!$J$53</f>
        <v>408878</v>
      </c>
      <c r="AO288">
        <f>'Population data'!$J$57</f>
        <v>420226</v>
      </c>
      <c r="AP288">
        <f>'Population data'!$J$61</f>
        <v>430758</v>
      </c>
      <c r="AQ288">
        <f>'Population data'!$J$65</f>
        <v>440267</v>
      </c>
      <c r="AR288">
        <f>'Population data'!$J$69</f>
        <v>447650</v>
      </c>
      <c r="AS288">
        <f>'Population data'!$J$73</f>
        <v>456005</v>
      </c>
      <c r="AT288">
        <f>'Population data'!$J$77</f>
        <v>465873</v>
      </c>
      <c r="AU288">
        <f>'Population data'!$J$81</f>
        <v>474862</v>
      </c>
      <c r="AV288">
        <f>'Population data'!$J$85</f>
        <v>481121</v>
      </c>
      <c r="AW288" s="31">
        <f t="shared" si="81"/>
        <v>819.42834250890746</v>
      </c>
      <c r="AX288" s="31">
        <f t="shared" si="82"/>
        <v>719.62939086370523</v>
      </c>
      <c r="AY288" s="31">
        <f t="shared" si="83"/>
        <v>886.57460081978593</v>
      </c>
      <c r="AZ288" s="31">
        <f t="shared" si="84"/>
        <v>987.86667286504576</v>
      </c>
      <c r="BA288" s="31">
        <f t="shared" si="85"/>
        <v>882.93681875016023</v>
      </c>
      <c r="BB288" s="31">
        <f t="shared" si="86"/>
        <v>978.03883652499997</v>
      </c>
      <c r="BC288" s="31">
        <f t="shared" si="87"/>
        <v>1260.8508550487484</v>
      </c>
      <c r="BD288" s="31">
        <f t="shared" si="88"/>
        <v>1478.2164646437498</v>
      </c>
      <c r="BE288" s="31">
        <f t="shared" si="89"/>
        <v>1369.0983960485714</v>
      </c>
      <c r="BF288" s="31">
        <f t="shared" si="90"/>
        <v>828.33313487851979</v>
      </c>
      <c r="BG288" s="31">
        <f t="shared" si="91"/>
        <v>739.83177756064708</v>
      </c>
      <c r="BH288" s="31">
        <f t="shared" si="92"/>
        <v>752.11720994599796</v>
      </c>
      <c r="BI288" s="31">
        <f t="shared" si="93"/>
        <v>831.54388350559339</v>
      </c>
      <c r="BJ288" s="31">
        <f t="shared" si="94"/>
        <v>761.49500506870118</v>
      </c>
      <c r="BK288" s="31">
        <f t="shared" si="95"/>
        <v>533.94249207211476</v>
      </c>
      <c r="BL288" s="31">
        <f t="shared" si="96"/>
        <v>408.84281583675357</v>
      </c>
      <c r="BM288" s="31">
        <f t="shared" si="97"/>
        <v>335.08321233106221</v>
      </c>
      <c r="BN288" s="31">
        <f t="shared" si="98"/>
        <v>350.87334568699907</v>
      </c>
      <c r="BO288" s="31">
        <f t="shared" si="99"/>
        <v>686.88247655476926</v>
      </c>
      <c r="BP288" s="31">
        <f t="shared" si="100"/>
        <v>821.29123829659977</v>
      </c>
      <c r="BQ288" s="31">
        <f t="shared" si="100"/>
        <v>810.60689514695889</v>
      </c>
    </row>
    <row r="289" spans="1:69" x14ac:dyDescent="0.15">
      <c r="A289" s="5" t="s">
        <v>85</v>
      </c>
      <c r="B289" s="11" t="s">
        <v>190</v>
      </c>
      <c r="C289" s="5" t="s">
        <v>35</v>
      </c>
      <c r="D289" s="5" t="s">
        <v>35</v>
      </c>
      <c r="E289" s="5" t="s">
        <v>149</v>
      </c>
      <c r="F289" s="5" t="s">
        <v>157</v>
      </c>
      <c r="G289" s="23">
        <v>1790</v>
      </c>
      <c r="H289" s="23">
        <v>1900</v>
      </c>
      <c r="I289" s="23">
        <v>1930</v>
      </c>
      <c r="J289" s="23">
        <v>2120</v>
      </c>
      <c r="K289" s="23">
        <v>2220</v>
      </c>
      <c r="L289" s="23">
        <v>2280</v>
      </c>
      <c r="M289" s="23">
        <v>1930</v>
      </c>
      <c r="N289" s="23">
        <v>2400</v>
      </c>
      <c r="O289" s="23">
        <v>2210</v>
      </c>
      <c r="P289" s="23">
        <v>2050</v>
      </c>
      <c r="Q289" s="23">
        <v>2140</v>
      </c>
      <c r="R289" s="23">
        <v>2450</v>
      </c>
      <c r="S289" s="23">
        <v>2380</v>
      </c>
      <c r="T289" s="23">
        <v>2400</v>
      </c>
      <c r="U289" s="23">
        <v>2400</v>
      </c>
      <c r="V289" s="23">
        <v>2770</v>
      </c>
      <c r="W289" s="23">
        <v>1650</v>
      </c>
      <c r="X289" s="23">
        <v>1810</v>
      </c>
      <c r="Y289" s="23">
        <v>1700</v>
      </c>
      <c r="Z289" s="23">
        <v>1970</v>
      </c>
      <c r="AA289" s="23">
        <v>2020</v>
      </c>
      <c r="AB289">
        <f>'Population data'!$J$5</f>
        <v>329498</v>
      </c>
      <c r="AC289">
        <f>'Population data'!$J$9</f>
        <v>333505</v>
      </c>
      <c r="AD289">
        <f>'Population data'!$J$13</f>
        <v>338381</v>
      </c>
      <c r="AE289">
        <f>'Population data'!$J$17</f>
        <v>344176</v>
      </c>
      <c r="AF289">
        <f>'Population data'!$J$21</f>
        <v>351101</v>
      </c>
      <c r="AG289">
        <f>'Population data'!$J$25</f>
        <v>357859</v>
      </c>
      <c r="AH289">
        <f>'Population data'!$J$29</f>
        <v>364833</v>
      </c>
      <c r="AI289">
        <f>'Population data'!$J$33</f>
        <v>372070</v>
      </c>
      <c r="AJ289">
        <f>'Population data'!$J$37</f>
        <v>379812</v>
      </c>
      <c r="AK289">
        <f>'Population data'!$J$41</f>
        <v>386318</v>
      </c>
      <c r="AL289">
        <f>'Population data'!$J$45</f>
        <v>391981</v>
      </c>
      <c r="AM289">
        <f>'Population data'!$J$49</f>
        <v>398874</v>
      </c>
      <c r="AN289">
        <f>'Population data'!$J$53</f>
        <v>408878</v>
      </c>
      <c r="AO289">
        <f>'Population data'!$J$57</f>
        <v>420226</v>
      </c>
      <c r="AP289">
        <f>'Population data'!$J$61</f>
        <v>430758</v>
      </c>
      <c r="AQ289">
        <f>'Population data'!$J$65</f>
        <v>440267</v>
      </c>
      <c r="AR289">
        <f>'Population data'!$J$69</f>
        <v>447650</v>
      </c>
      <c r="AS289">
        <f>'Population data'!$J$73</f>
        <v>456005</v>
      </c>
      <c r="AT289">
        <f>'Population data'!$J$77</f>
        <v>465873</v>
      </c>
      <c r="AU289">
        <f>'Population data'!$J$81</f>
        <v>474862</v>
      </c>
      <c r="AV289">
        <f>'Population data'!$J$85</f>
        <v>481121</v>
      </c>
      <c r="AW289" s="31">
        <f t="shared" si="81"/>
        <v>5432.5064188553497</v>
      </c>
      <c r="AX289" s="31">
        <f t="shared" si="82"/>
        <v>5697.0660110043327</v>
      </c>
      <c r="AY289" s="31">
        <f t="shared" si="83"/>
        <v>5703.6299319406226</v>
      </c>
      <c r="AZ289" s="31">
        <f t="shared" si="84"/>
        <v>6159.6392543349912</v>
      </c>
      <c r="BA289" s="31">
        <f t="shared" si="85"/>
        <v>6322.9668955656634</v>
      </c>
      <c r="BB289" s="31">
        <f t="shared" si="86"/>
        <v>6371.2244207914282</v>
      </c>
      <c r="BC289" s="31">
        <f t="shared" si="87"/>
        <v>5290.0916309654012</v>
      </c>
      <c r="BD289" s="31">
        <f t="shared" si="88"/>
        <v>6450.3991184454535</v>
      </c>
      <c r="BE289" s="31">
        <f t="shared" si="89"/>
        <v>5818.6681832064287</v>
      </c>
      <c r="BF289" s="31">
        <f t="shared" si="90"/>
        <v>5306.5091453155173</v>
      </c>
      <c r="BG289" s="31">
        <f t="shared" si="91"/>
        <v>5459.4482895854644</v>
      </c>
      <c r="BH289" s="31">
        <f t="shared" si="92"/>
        <v>6142.2905478923167</v>
      </c>
      <c r="BI289" s="31">
        <f t="shared" si="93"/>
        <v>5820.8071845391542</v>
      </c>
      <c r="BJ289" s="31">
        <f t="shared" si="94"/>
        <v>5711.2125380152584</v>
      </c>
      <c r="BK289" s="31">
        <f t="shared" si="95"/>
        <v>5571.5738303177186</v>
      </c>
      <c r="BL289" s="31">
        <f t="shared" si="96"/>
        <v>6291.6366659322639</v>
      </c>
      <c r="BM289" s="31">
        <f t="shared" si="97"/>
        <v>3685.9153356416841</v>
      </c>
      <c r="BN289" s="31">
        <f t="shared" si="98"/>
        <v>3969.2547230841769</v>
      </c>
      <c r="BO289" s="31">
        <f t="shared" si="99"/>
        <v>3649.0631566972115</v>
      </c>
      <c r="BP289" s="31">
        <f t="shared" si="100"/>
        <v>4148.5736908828248</v>
      </c>
      <c r="BQ289" s="31">
        <f t="shared" si="100"/>
        <v>4198.5280210175815</v>
      </c>
    </row>
    <row r="290" spans="1:69" x14ac:dyDescent="0.15">
      <c r="A290" s="5" t="s">
        <v>85</v>
      </c>
      <c r="B290" s="11" t="s">
        <v>190</v>
      </c>
      <c r="C290" s="4" t="s">
        <v>54</v>
      </c>
      <c r="D290" s="4" t="s">
        <v>83</v>
      </c>
      <c r="E290" s="4" t="s">
        <v>83</v>
      </c>
      <c r="F290" s="4" t="s">
        <v>83</v>
      </c>
      <c r="G290">
        <v>5410</v>
      </c>
      <c r="H290">
        <v>5830</v>
      </c>
      <c r="I290">
        <v>6420</v>
      </c>
      <c r="J290">
        <v>7350</v>
      </c>
      <c r="K290">
        <v>8190</v>
      </c>
      <c r="L290">
        <v>8270</v>
      </c>
      <c r="M290">
        <v>7270</v>
      </c>
      <c r="N290">
        <v>9490</v>
      </c>
      <c r="O290">
        <v>8690</v>
      </c>
      <c r="P290">
        <v>8990</v>
      </c>
      <c r="Q290">
        <v>9520</v>
      </c>
      <c r="R290">
        <v>9470</v>
      </c>
      <c r="S290">
        <v>10330</v>
      </c>
      <c r="T290">
        <v>10970</v>
      </c>
      <c r="U290">
        <v>9950</v>
      </c>
      <c r="V290">
        <v>9380</v>
      </c>
      <c r="W290">
        <v>2810</v>
      </c>
      <c r="X290">
        <v>8970</v>
      </c>
      <c r="Y290">
        <v>13310</v>
      </c>
      <c r="Z290">
        <v>11710</v>
      </c>
      <c r="AA290">
        <v>11010</v>
      </c>
      <c r="AB290">
        <f>'Population data'!$J$5</f>
        <v>329498</v>
      </c>
      <c r="AC290">
        <f>'Population data'!$J$9</f>
        <v>333505</v>
      </c>
      <c r="AD290">
        <f>'Population data'!$J$13</f>
        <v>338381</v>
      </c>
      <c r="AE290">
        <f>'Population data'!$J$17</f>
        <v>344176</v>
      </c>
      <c r="AF290">
        <f>'Population data'!$J$21</f>
        <v>351101</v>
      </c>
      <c r="AG290">
        <f>'Population data'!$J$25</f>
        <v>357859</v>
      </c>
      <c r="AH290">
        <f>'Population data'!$J$29</f>
        <v>364833</v>
      </c>
      <c r="AI290">
        <f>'Population data'!$J$33</f>
        <v>372070</v>
      </c>
      <c r="AJ290">
        <f>'Population data'!$J$37</f>
        <v>379812</v>
      </c>
      <c r="AK290">
        <f>'Population data'!$J$41</f>
        <v>386318</v>
      </c>
      <c r="AL290">
        <f>'Population data'!$J$45</f>
        <v>391981</v>
      </c>
      <c r="AM290">
        <f>'Population data'!$J$49</f>
        <v>398874</v>
      </c>
      <c r="AN290">
        <f>'Population data'!$J$53</f>
        <v>408878</v>
      </c>
      <c r="AO290">
        <f>'Population data'!$J$57</f>
        <v>420226</v>
      </c>
      <c r="AP290">
        <f>'Population data'!$J$61</f>
        <v>430758</v>
      </c>
      <c r="AQ290">
        <f>'Population data'!$J$65</f>
        <v>440267</v>
      </c>
      <c r="AR290">
        <f>'Population data'!$J$69</f>
        <v>447650</v>
      </c>
      <c r="AS290">
        <f>'Population data'!$J$73</f>
        <v>456005</v>
      </c>
      <c r="AT290">
        <f>'Population data'!$J$77</f>
        <v>465873</v>
      </c>
      <c r="AU290">
        <f>'Population data'!$J$81</f>
        <v>474862</v>
      </c>
      <c r="AV290">
        <f>'Population data'!$J$85</f>
        <v>481121</v>
      </c>
      <c r="AW290" s="31">
        <f t="shared" si="81"/>
        <v>16418.916048048854</v>
      </c>
      <c r="AX290" s="31">
        <f t="shared" si="82"/>
        <v>17480.997286397505</v>
      </c>
      <c r="AY290" s="31">
        <f t="shared" si="83"/>
        <v>18972.696457543421</v>
      </c>
      <c r="AZ290" s="31">
        <f t="shared" si="84"/>
        <v>21355.353075170842</v>
      </c>
      <c r="BA290" s="31">
        <f t="shared" si="85"/>
        <v>23326.621114721973</v>
      </c>
      <c r="BB290" s="31">
        <f t="shared" si="86"/>
        <v>23109.66050874786</v>
      </c>
      <c r="BC290" s="31">
        <f t="shared" si="87"/>
        <v>19926.925470009566</v>
      </c>
      <c r="BD290" s="31">
        <f t="shared" si="88"/>
        <v>25505.953180853066</v>
      </c>
      <c r="BE290" s="31">
        <f t="shared" si="89"/>
        <v>22879.740503196317</v>
      </c>
      <c r="BF290" s="31">
        <f t="shared" si="90"/>
        <v>23270.984007993415</v>
      </c>
      <c r="BG290" s="31">
        <f t="shared" si="91"/>
        <v>24286.891456473655</v>
      </c>
      <c r="BH290" s="31">
        <f t="shared" si="92"/>
        <v>23741.833260628668</v>
      </c>
      <c r="BI290" s="31">
        <f t="shared" si="93"/>
        <v>25264.259754743471</v>
      </c>
      <c r="BJ290" s="31">
        <f t="shared" si="94"/>
        <v>26105.000642511412</v>
      </c>
      <c r="BK290" s="31">
        <f t="shared" si="95"/>
        <v>23098.816504858878</v>
      </c>
      <c r="BL290" s="31">
        <f t="shared" si="96"/>
        <v>21305.253403048606</v>
      </c>
      <c r="BM290" s="31">
        <f t="shared" si="97"/>
        <v>6277.2255110018987</v>
      </c>
      <c r="BN290" s="31">
        <f t="shared" si="98"/>
        <v>19670.836942577385</v>
      </c>
      <c r="BO290" s="31">
        <f t="shared" si="99"/>
        <v>28570.018009199932</v>
      </c>
      <c r="BP290" s="31">
        <f t="shared" si="100"/>
        <v>24659.795898597909</v>
      </c>
      <c r="BQ290" s="31">
        <f t="shared" si="100"/>
        <v>22884.056193764147</v>
      </c>
    </row>
    <row r="291" spans="1:69" x14ac:dyDescent="0.15">
      <c r="A291" s="5" t="s">
        <v>85</v>
      </c>
      <c r="B291" s="11" t="s">
        <v>191</v>
      </c>
      <c r="C291" s="16" t="s">
        <v>36</v>
      </c>
      <c r="D291" t="s">
        <v>24</v>
      </c>
      <c r="E291" s="5" t="s">
        <v>146</v>
      </c>
      <c r="F291" s="5" t="s">
        <v>24</v>
      </c>
      <c r="G291">
        <v>-70</v>
      </c>
      <c r="H291">
        <v>-60</v>
      </c>
      <c r="I291">
        <v>-60</v>
      </c>
      <c r="J291">
        <v>-70</v>
      </c>
      <c r="K291">
        <v>-80</v>
      </c>
      <c r="L291">
        <v>-80</v>
      </c>
      <c r="M291">
        <v>-110</v>
      </c>
      <c r="N291">
        <v>-80</v>
      </c>
      <c r="O291">
        <v>-100</v>
      </c>
      <c r="P291">
        <v>-110</v>
      </c>
      <c r="Q291">
        <v>-110</v>
      </c>
      <c r="R291">
        <v>-110</v>
      </c>
      <c r="S291">
        <v>-80</v>
      </c>
      <c r="T291">
        <v>-90</v>
      </c>
      <c r="U291">
        <v>-110</v>
      </c>
      <c r="V291">
        <v>-110</v>
      </c>
      <c r="W291">
        <v>-70</v>
      </c>
      <c r="X291">
        <v>-110</v>
      </c>
      <c r="Y291">
        <v>-110</v>
      </c>
      <c r="Z291">
        <v>-90</v>
      </c>
      <c r="AA291">
        <v>-90</v>
      </c>
      <c r="AB291">
        <f>'Population data'!$J$5</f>
        <v>329498</v>
      </c>
      <c r="AC291">
        <f>'Population data'!$J$9</f>
        <v>333505</v>
      </c>
      <c r="AD291">
        <f>'Population data'!$J$13</f>
        <v>338381</v>
      </c>
      <c r="AE291">
        <f>'Population data'!$J$17</f>
        <v>344176</v>
      </c>
      <c r="AF291">
        <f>'Population data'!$J$21</f>
        <v>351101</v>
      </c>
      <c r="AG291">
        <f>'Population data'!$J$25</f>
        <v>357859</v>
      </c>
      <c r="AH291">
        <f>'Population data'!$J$29</f>
        <v>364833</v>
      </c>
      <c r="AI291">
        <f>'Population data'!$J$33</f>
        <v>372070</v>
      </c>
      <c r="AJ291">
        <f>'Population data'!$J$37</f>
        <v>379812</v>
      </c>
      <c r="AK291">
        <f>'Population data'!$J$41</f>
        <v>386318</v>
      </c>
      <c r="AL291">
        <f>'Population data'!$J$45</f>
        <v>391981</v>
      </c>
      <c r="AM291">
        <f>'Population data'!$J$49</f>
        <v>398874</v>
      </c>
      <c r="AN291">
        <f>'Population data'!$J$53</f>
        <v>408878</v>
      </c>
      <c r="AO291">
        <f>'Population data'!$J$57</f>
        <v>420226</v>
      </c>
      <c r="AP291">
        <f>'Population data'!$J$61</f>
        <v>430758</v>
      </c>
      <c r="AQ291">
        <f>'Population data'!$J$65</f>
        <v>440267</v>
      </c>
      <c r="AR291">
        <f>'Population data'!$J$69</f>
        <v>447650</v>
      </c>
      <c r="AS291">
        <f>'Population data'!$J$73</f>
        <v>456005</v>
      </c>
      <c r="AT291">
        <f>'Population data'!$J$77</f>
        <v>465873</v>
      </c>
      <c r="AU291">
        <f>'Population data'!$J$81</f>
        <v>474862</v>
      </c>
      <c r="AV291">
        <f>'Population data'!$J$85</f>
        <v>481121</v>
      </c>
      <c r="AW291" s="31">
        <f t="shared" ref="AW291:AW306" si="101">G291/AB291*1000000</f>
        <v>-212.44438509490192</v>
      </c>
      <c r="AX291" s="31">
        <f t="shared" ref="AX291:AX306" si="102">H291/AC291*1000000</f>
        <v>-179.90734771592631</v>
      </c>
      <c r="AY291" s="31">
        <f t="shared" ref="AY291:AY306" si="103">I291/AD291*1000000</f>
        <v>-177.3149201639572</v>
      </c>
      <c r="AZ291" s="31">
        <f t="shared" ref="AZ291:AZ306" si="104">J291/AE291*1000000</f>
        <v>-203.38431500162707</v>
      </c>
      <c r="BA291" s="31">
        <f t="shared" ref="BA291:BA306" si="105">K291/AF291*1000000</f>
        <v>-227.85466290326715</v>
      </c>
      <c r="BB291" s="31">
        <f t="shared" ref="BB291:BB306" si="106">L291/AG291*1000000</f>
        <v>-223.55173406285715</v>
      </c>
      <c r="BC291" s="31">
        <f t="shared" ref="BC291:BC306" si="107">M291/AH291*1000000</f>
        <v>-301.50781316383109</v>
      </c>
      <c r="BD291" s="31">
        <f t="shared" ref="BD291:BD306" si="108">N291/AI291*1000000</f>
        <v>-215.0133039481818</v>
      </c>
      <c r="BE291" s="31">
        <f t="shared" ref="BE291:BE306" si="109">O291/AJ291*1000000</f>
        <v>-263.28815308626378</v>
      </c>
      <c r="BF291" s="31">
        <f t="shared" ref="BF291:BF306" si="110">P291/AK291*1000000</f>
        <v>-284.73951511449116</v>
      </c>
      <c r="BG291" s="31">
        <f t="shared" ref="BG291:BG306" si="111">Q291/AL291*1000000</f>
        <v>-280.62584666093511</v>
      </c>
      <c r="BH291" s="31">
        <f t="shared" ref="BH291:BH306" si="112">R291/AM291*1000000</f>
        <v>-275.77631031353263</v>
      </c>
      <c r="BI291" s="31">
        <f t="shared" ref="BI291:BI306" si="113">S291/AN291*1000000</f>
        <v>-195.65738435425726</v>
      </c>
      <c r="BJ291" s="31">
        <f t="shared" ref="BJ291:BJ306" si="114">T291/AO291*1000000</f>
        <v>-214.17047017557218</v>
      </c>
      <c r="BK291" s="31">
        <f t="shared" ref="BK291:BK306" si="115">U291/AP291*1000000</f>
        <v>-255.36380055622877</v>
      </c>
      <c r="BL291" s="31">
        <f t="shared" ref="BL291:BL306" si="116">V291/AQ291*1000000</f>
        <v>-249.84838745579384</v>
      </c>
      <c r="BM291" s="31">
        <f t="shared" ref="BM291:BM306" si="117">W291/AR291*1000000</f>
        <v>-156.37216575449568</v>
      </c>
      <c r="BN291" s="31">
        <f t="shared" ref="BN291:BN306" si="118">X291/AS291*1000000</f>
        <v>-241.22542515981183</v>
      </c>
      <c r="BO291" s="31">
        <f t="shared" ref="BO291:BO306" si="119">Y291/AT291*1000000</f>
        <v>-236.11585131570192</v>
      </c>
      <c r="BP291" s="31">
        <f t="shared" ref="BP291:BQ306" si="120">Z291/AU291*1000000</f>
        <v>-189.52874729921535</v>
      </c>
      <c r="BQ291" s="31">
        <f t="shared" si="120"/>
        <v>-187.06312964929819</v>
      </c>
    </row>
    <row r="292" spans="1:69" x14ac:dyDescent="0.15">
      <c r="A292" s="5" t="s">
        <v>85</v>
      </c>
      <c r="B292" s="11" t="s">
        <v>191</v>
      </c>
      <c r="C292" s="16" t="s">
        <v>36</v>
      </c>
      <c r="D292" t="s">
        <v>25</v>
      </c>
      <c r="E292" s="5" t="s">
        <v>146</v>
      </c>
      <c r="F292" s="5" t="s">
        <v>152</v>
      </c>
      <c r="G292">
        <v>-70</v>
      </c>
      <c r="H292">
        <v>-60</v>
      </c>
      <c r="I292">
        <v>-70</v>
      </c>
      <c r="J292">
        <v>-100</v>
      </c>
      <c r="K292">
        <v>-80</v>
      </c>
      <c r="L292">
        <v>-130</v>
      </c>
      <c r="M292">
        <v>-140</v>
      </c>
      <c r="N292">
        <v>-80</v>
      </c>
      <c r="O292">
        <v>-120</v>
      </c>
      <c r="P292">
        <v>-130</v>
      </c>
      <c r="Q292">
        <v>-140</v>
      </c>
      <c r="R292">
        <v>-150</v>
      </c>
      <c r="S292">
        <v>-140</v>
      </c>
      <c r="T292">
        <v>-130</v>
      </c>
      <c r="U292">
        <v>-110</v>
      </c>
      <c r="V292">
        <v>-120</v>
      </c>
      <c r="W292">
        <v>-120</v>
      </c>
      <c r="X292">
        <v>-160</v>
      </c>
      <c r="Y292">
        <v>-110</v>
      </c>
      <c r="Z292">
        <v>-110</v>
      </c>
      <c r="AA292">
        <v>-140</v>
      </c>
      <c r="AB292">
        <f>'Population data'!$J$5</f>
        <v>329498</v>
      </c>
      <c r="AC292">
        <f>'Population data'!$J$9</f>
        <v>333505</v>
      </c>
      <c r="AD292">
        <f>'Population data'!$J$13</f>
        <v>338381</v>
      </c>
      <c r="AE292">
        <f>'Population data'!$J$17</f>
        <v>344176</v>
      </c>
      <c r="AF292">
        <f>'Population data'!$J$21</f>
        <v>351101</v>
      </c>
      <c r="AG292">
        <f>'Population data'!$J$25</f>
        <v>357859</v>
      </c>
      <c r="AH292">
        <f>'Population data'!$J$29</f>
        <v>364833</v>
      </c>
      <c r="AI292">
        <f>'Population data'!$J$33</f>
        <v>372070</v>
      </c>
      <c r="AJ292">
        <f>'Population data'!$J$37</f>
        <v>379812</v>
      </c>
      <c r="AK292">
        <f>'Population data'!$J$41</f>
        <v>386318</v>
      </c>
      <c r="AL292">
        <f>'Population data'!$J$45</f>
        <v>391981</v>
      </c>
      <c r="AM292">
        <f>'Population data'!$J$49</f>
        <v>398874</v>
      </c>
      <c r="AN292">
        <f>'Population data'!$J$53</f>
        <v>408878</v>
      </c>
      <c r="AO292">
        <f>'Population data'!$J$57</f>
        <v>420226</v>
      </c>
      <c r="AP292">
        <f>'Population data'!$J$61</f>
        <v>430758</v>
      </c>
      <c r="AQ292">
        <f>'Population data'!$J$65</f>
        <v>440267</v>
      </c>
      <c r="AR292">
        <f>'Population data'!$J$69</f>
        <v>447650</v>
      </c>
      <c r="AS292">
        <f>'Population data'!$J$73</f>
        <v>456005</v>
      </c>
      <c r="AT292">
        <f>'Population data'!$J$77</f>
        <v>465873</v>
      </c>
      <c r="AU292">
        <f>'Population data'!$J$81</f>
        <v>474862</v>
      </c>
      <c r="AV292">
        <f>'Population data'!$J$85</f>
        <v>481121</v>
      </c>
      <c r="AW292" s="31">
        <f t="shared" si="101"/>
        <v>-212.44438509490192</v>
      </c>
      <c r="AX292" s="31">
        <f t="shared" si="102"/>
        <v>-179.90734771592631</v>
      </c>
      <c r="AY292" s="31">
        <f t="shared" si="103"/>
        <v>-206.86740685795007</v>
      </c>
      <c r="AZ292" s="31">
        <f t="shared" si="104"/>
        <v>-290.54902143089583</v>
      </c>
      <c r="BA292" s="31">
        <f t="shared" si="105"/>
        <v>-227.85466290326715</v>
      </c>
      <c r="BB292" s="31">
        <f t="shared" si="106"/>
        <v>-363.27156785214288</v>
      </c>
      <c r="BC292" s="31">
        <f t="shared" si="107"/>
        <v>-383.73721675396689</v>
      </c>
      <c r="BD292" s="31">
        <f t="shared" si="108"/>
        <v>-215.0133039481818</v>
      </c>
      <c r="BE292" s="31">
        <f t="shared" si="109"/>
        <v>-315.94578370351644</v>
      </c>
      <c r="BF292" s="31">
        <f t="shared" si="110"/>
        <v>-336.51033604439868</v>
      </c>
      <c r="BG292" s="31">
        <f t="shared" si="111"/>
        <v>-357.16016847755378</v>
      </c>
      <c r="BH292" s="31">
        <f t="shared" si="112"/>
        <v>-376.05860497299898</v>
      </c>
      <c r="BI292" s="31">
        <f t="shared" si="113"/>
        <v>-342.40042261995018</v>
      </c>
      <c r="BJ292" s="31">
        <f t="shared" si="114"/>
        <v>-309.35734580915988</v>
      </c>
      <c r="BK292" s="31">
        <f t="shared" si="115"/>
        <v>-255.36380055622877</v>
      </c>
      <c r="BL292" s="31">
        <f t="shared" si="116"/>
        <v>-272.56187722450238</v>
      </c>
      <c r="BM292" s="31">
        <f t="shared" si="117"/>
        <v>-268.06656986484978</v>
      </c>
      <c r="BN292" s="31">
        <f t="shared" si="118"/>
        <v>-350.87334568699907</v>
      </c>
      <c r="BO292" s="31">
        <f t="shared" si="119"/>
        <v>-236.11585131570192</v>
      </c>
      <c r="BP292" s="31">
        <f t="shared" si="120"/>
        <v>-231.64624669904097</v>
      </c>
      <c r="BQ292" s="31">
        <f t="shared" si="120"/>
        <v>-290.98709056557499</v>
      </c>
    </row>
    <row r="293" spans="1:69" x14ac:dyDescent="0.15">
      <c r="A293" s="5" t="s">
        <v>85</v>
      </c>
      <c r="B293" s="11" t="s">
        <v>191</v>
      </c>
      <c r="C293" s="16" t="s">
        <v>36</v>
      </c>
      <c r="D293" t="s">
        <v>47</v>
      </c>
      <c r="E293" s="5" t="s">
        <v>146</v>
      </c>
      <c r="F293" s="5" t="s">
        <v>153</v>
      </c>
      <c r="G293">
        <v>0</v>
      </c>
      <c r="H293">
        <v>0</v>
      </c>
      <c r="I293">
        <v>0</v>
      </c>
      <c r="J293">
        <v>0</v>
      </c>
      <c r="K293">
        <v>0</v>
      </c>
      <c r="L293">
        <v>0</v>
      </c>
      <c r="M293">
        <v>0</v>
      </c>
      <c r="N293">
        <v>-10</v>
      </c>
      <c r="O293">
        <v>0</v>
      </c>
      <c r="P293">
        <v>0</v>
      </c>
      <c r="Q293">
        <v>0</v>
      </c>
      <c r="R293">
        <v>0</v>
      </c>
      <c r="S293">
        <v>0</v>
      </c>
      <c r="T293">
        <v>0</v>
      </c>
      <c r="U293">
        <v>0</v>
      </c>
      <c r="V293">
        <v>-10</v>
      </c>
      <c r="W293">
        <v>0</v>
      </c>
      <c r="X293">
        <v>0</v>
      </c>
      <c r="Y293">
        <v>0</v>
      </c>
      <c r="Z293">
        <v>-10</v>
      </c>
      <c r="AA293">
        <v>0</v>
      </c>
      <c r="AB293">
        <f>'Population data'!$J$5</f>
        <v>329498</v>
      </c>
      <c r="AC293">
        <f>'Population data'!$J$9</f>
        <v>333505</v>
      </c>
      <c r="AD293">
        <f>'Population data'!$J$13</f>
        <v>338381</v>
      </c>
      <c r="AE293">
        <f>'Population data'!$J$17</f>
        <v>344176</v>
      </c>
      <c r="AF293">
        <f>'Population data'!$J$21</f>
        <v>351101</v>
      </c>
      <c r="AG293">
        <f>'Population data'!$J$25</f>
        <v>357859</v>
      </c>
      <c r="AH293">
        <f>'Population data'!$J$29</f>
        <v>364833</v>
      </c>
      <c r="AI293">
        <f>'Population data'!$J$33</f>
        <v>372070</v>
      </c>
      <c r="AJ293">
        <f>'Population data'!$J$37</f>
        <v>379812</v>
      </c>
      <c r="AK293">
        <f>'Population data'!$J$41</f>
        <v>386318</v>
      </c>
      <c r="AL293">
        <f>'Population data'!$J$45</f>
        <v>391981</v>
      </c>
      <c r="AM293">
        <f>'Population data'!$J$49</f>
        <v>398874</v>
      </c>
      <c r="AN293">
        <f>'Population data'!$J$53</f>
        <v>408878</v>
      </c>
      <c r="AO293">
        <f>'Population data'!$J$57</f>
        <v>420226</v>
      </c>
      <c r="AP293">
        <f>'Population data'!$J$61</f>
        <v>430758</v>
      </c>
      <c r="AQ293">
        <f>'Population data'!$J$65</f>
        <v>440267</v>
      </c>
      <c r="AR293">
        <f>'Population data'!$J$69</f>
        <v>447650</v>
      </c>
      <c r="AS293">
        <f>'Population data'!$J$73</f>
        <v>456005</v>
      </c>
      <c r="AT293">
        <f>'Population data'!$J$77</f>
        <v>465873</v>
      </c>
      <c r="AU293">
        <f>'Population data'!$J$81</f>
        <v>474862</v>
      </c>
      <c r="AV293">
        <f>'Population data'!$J$85</f>
        <v>481121</v>
      </c>
      <c r="AW293" s="31">
        <f t="shared" si="101"/>
        <v>0</v>
      </c>
      <c r="AX293" s="31">
        <f t="shared" si="102"/>
        <v>0</v>
      </c>
      <c r="AY293" s="31">
        <f t="shared" si="103"/>
        <v>0</v>
      </c>
      <c r="AZ293" s="31">
        <f t="shared" si="104"/>
        <v>0</v>
      </c>
      <c r="BA293" s="31">
        <f t="shared" si="105"/>
        <v>0</v>
      </c>
      <c r="BB293" s="31">
        <f t="shared" si="106"/>
        <v>0</v>
      </c>
      <c r="BC293" s="31">
        <f t="shared" si="107"/>
        <v>0</v>
      </c>
      <c r="BD293" s="31">
        <f t="shared" si="108"/>
        <v>-26.876662993522725</v>
      </c>
      <c r="BE293" s="31">
        <f t="shared" si="109"/>
        <v>0</v>
      </c>
      <c r="BF293" s="31">
        <f t="shared" si="110"/>
        <v>0</v>
      </c>
      <c r="BG293" s="31">
        <f t="shared" si="111"/>
        <v>0</v>
      </c>
      <c r="BH293" s="31">
        <f t="shared" si="112"/>
        <v>0</v>
      </c>
      <c r="BI293" s="31">
        <f t="shared" si="113"/>
        <v>0</v>
      </c>
      <c r="BJ293" s="31">
        <f t="shared" si="114"/>
        <v>0</v>
      </c>
      <c r="BK293" s="31">
        <f t="shared" si="115"/>
        <v>0</v>
      </c>
      <c r="BL293" s="31">
        <f t="shared" si="116"/>
        <v>-22.713489768708534</v>
      </c>
      <c r="BM293" s="31">
        <f t="shared" si="117"/>
        <v>0</v>
      </c>
      <c r="BN293" s="31">
        <f t="shared" si="118"/>
        <v>0</v>
      </c>
      <c r="BO293" s="31">
        <f t="shared" si="119"/>
        <v>0</v>
      </c>
      <c r="BP293" s="31">
        <f t="shared" si="120"/>
        <v>-21.058749699912816</v>
      </c>
      <c r="BQ293" s="31">
        <f t="shared" si="120"/>
        <v>0</v>
      </c>
    </row>
    <row r="294" spans="1:69" x14ac:dyDescent="0.15">
      <c r="A294" s="5" t="s">
        <v>85</v>
      </c>
      <c r="B294" s="11" t="s">
        <v>191</v>
      </c>
      <c r="C294" s="16" t="s">
        <v>36</v>
      </c>
      <c r="D294" t="s">
        <v>26</v>
      </c>
      <c r="E294" s="5" t="s">
        <v>146</v>
      </c>
      <c r="F294" s="5" t="s">
        <v>154</v>
      </c>
      <c r="G294">
        <v>-70</v>
      </c>
      <c r="H294">
        <v>-70</v>
      </c>
      <c r="I294">
        <v>-50</v>
      </c>
      <c r="J294">
        <v>-60</v>
      </c>
      <c r="K294">
        <v>-70</v>
      </c>
      <c r="L294">
        <v>-70</v>
      </c>
      <c r="M294">
        <v>-60</v>
      </c>
      <c r="N294">
        <v>-60</v>
      </c>
      <c r="O294">
        <v>-60</v>
      </c>
      <c r="P294">
        <v>-70</v>
      </c>
      <c r="Q294">
        <v>-70</v>
      </c>
      <c r="R294">
        <v>-80</v>
      </c>
      <c r="S294">
        <v>-90</v>
      </c>
      <c r="T294">
        <v>-90</v>
      </c>
      <c r="U294">
        <v>-130</v>
      </c>
      <c r="V294">
        <v>-120</v>
      </c>
      <c r="W294">
        <v>-70</v>
      </c>
      <c r="X294">
        <v>-150</v>
      </c>
      <c r="Y294">
        <v>-140</v>
      </c>
      <c r="Z294">
        <v>-130</v>
      </c>
      <c r="AA294">
        <v>-130</v>
      </c>
      <c r="AB294">
        <f>'Population data'!$J$5</f>
        <v>329498</v>
      </c>
      <c r="AC294">
        <f>'Population data'!$J$9</f>
        <v>333505</v>
      </c>
      <c r="AD294">
        <f>'Population data'!$J$13</f>
        <v>338381</v>
      </c>
      <c r="AE294">
        <f>'Population data'!$J$17</f>
        <v>344176</v>
      </c>
      <c r="AF294">
        <f>'Population data'!$J$21</f>
        <v>351101</v>
      </c>
      <c r="AG294">
        <f>'Population data'!$J$25</f>
        <v>357859</v>
      </c>
      <c r="AH294">
        <f>'Population data'!$J$29</f>
        <v>364833</v>
      </c>
      <c r="AI294">
        <f>'Population data'!$J$33</f>
        <v>372070</v>
      </c>
      <c r="AJ294">
        <f>'Population data'!$J$37</f>
        <v>379812</v>
      </c>
      <c r="AK294">
        <f>'Population data'!$J$41</f>
        <v>386318</v>
      </c>
      <c r="AL294">
        <f>'Population data'!$J$45</f>
        <v>391981</v>
      </c>
      <c r="AM294">
        <f>'Population data'!$J$49</f>
        <v>398874</v>
      </c>
      <c r="AN294">
        <f>'Population data'!$J$53</f>
        <v>408878</v>
      </c>
      <c r="AO294">
        <f>'Population data'!$J$57</f>
        <v>420226</v>
      </c>
      <c r="AP294">
        <f>'Population data'!$J$61</f>
        <v>430758</v>
      </c>
      <c r="AQ294">
        <f>'Population data'!$J$65</f>
        <v>440267</v>
      </c>
      <c r="AR294">
        <f>'Population data'!$J$69</f>
        <v>447650</v>
      </c>
      <c r="AS294">
        <f>'Population data'!$J$73</f>
        <v>456005</v>
      </c>
      <c r="AT294">
        <f>'Population data'!$J$77</f>
        <v>465873</v>
      </c>
      <c r="AU294">
        <f>'Population data'!$J$81</f>
        <v>474862</v>
      </c>
      <c r="AV294">
        <f>'Population data'!$J$85</f>
        <v>481121</v>
      </c>
      <c r="AW294" s="31">
        <f t="shared" si="101"/>
        <v>-212.44438509490192</v>
      </c>
      <c r="AX294" s="31">
        <f t="shared" si="102"/>
        <v>-209.89190566858068</v>
      </c>
      <c r="AY294" s="31">
        <f t="shared" si="103"/>
        <v>-147.76243346996432</v>
      </c>
      <c r="AZ294" s="31">
        <f t="shared" si="104"/>
        <v>-174.32941285853749</v>
      </c>
      <c r="BA294" s="31">
        <f t="shared" si="105"/>
        <v>-199.37283004035876</v>
      </c>
      <c r="BB294" s="31">
        <f t="shared" si="106"/>
        <v>-195.60776730500001</v>
      </c>
      <c r="BC294" s="31">
        <f t="shared" si="107"/>
        <v>-164.45880718027152</v>
      </c>
      <c r="BD294" s="31">
        <f t="shared" si="108"/>
        <v>-161.25997796113634</v>
      </c>
      <c r="BE294" s="31">
        <f t="shared" si="109"/>
        <v>-157.97289185175822</v>
      </c>
      <c r="BF294" s="31">
        <f t="shared" si="110"/>
        <v>-181.19787325467618</v>
      </c>
      <c r="BG294" s="31">
        <f t="shared" si="111"/>
        <v>-178.58008423877689</v>
      </c>
      <c r="BH294" s="31">
        <f t="shared" si="112"/>
        <v>-200.5645893189328</v>
      </c>
      <c r="BI294" s="31">
        <f t="shared" si="113"/>
        <v>-220.11455739853943</v>
      </c>
      <c r="BJ294" s="31">
        <f t="shared" si="114"/>
        <v>-214.17047017557218</v>
      </c>
      <c r="BK294" s="31">
        <f t="shared" si="115"/>
        <v>-301.79358247554313</v>
      </c>
      <c r="BL294" s="31">
        <f t="shared" si="116"/>
        <v>-272.56187722450238</v>
      </c>
      <c r="BM294" s="31">
        <f t="shared" si="117"/>
        <v>-156.37216575449568</v>
      </c>
      <c r="BN294" s="31">
        <f t="shared" si="118"/>
        <v>-328.9437615815616</v>
      </c>
      <c r="BO294" s="31">
        <f t="shared" si="119"/>
        <v>-300.51108349271152</v>
      </c>
      <c r="BP294" s="31">
        <f t="shared" si="120"/>
        <v>-273.76374609886659</v>
      </c>
      <c r="BQ294" s="31">
        <f t="shared" si="120"/>
        <v>-270.20229838231961</v>
      </c>
    </row>
    <row r="295" spans="1:69" x14ac:dyDescent="0.15">
      <c r="A295" s="5" t="s">
        <v>85</v>
      </c>
      <c r="B295" s="11" t="s">
        <v>191</v>
      </c>
      <c r="C295" s="4" t="s">
        <v>27</v>
      </c>
      <c r="D295" s="4" t="s">
        <v>150</v>
      </c>
      <c r="E295" s="4" t="s">
        <v>150</v>
      </c>
      <c r="F295" s="4" t="s">
        <v>150</v>
      </c>
      <c r="G295">
        <v>-210</v>
      </c>
      <c r="H295">
        <v>-190</v>
      </c>
      <c r="I295">
        <v>-190</v>
      </c>
      <c r="J295">
        <v>-240</v>
      </c>
      <c r="K295">
        <v>-230</v>
      </c>
      <c r="L295">
        <v>-270</v>
      </c>
      <c r="M295">
        <v>-300</v>
      </c>
      <c r="N295">
        <v>-230</v>
      </c>
      <c r="O295">
        <v>-280</v>
      </c>
      <c r="P295">
        <v>-300</v>
      </c>
      <c r="Q295">
        <v>-330</v>
      </c>
      <c r="R295">
        <v>-340</v>
      </c>
      <c r="S295">
        <v>-320</v>
      </c>
      <c r="T295">
        <v>-310</v>
      </c>
      <c r="U295">
        <v>-340</v>
      </c>
      <c r="V295">
        <v>-360</v>
      </c>
      <c r="W295">
        <v>-270</v>
      </c>
      <c r="X295">
        <v>-420</v>
      </c>
      <c r="Y295">
        <v>-360</v>
      </c>
      <c r="Z295">
        <v>-340</v>
      </c>
      <c r="AA295">
        <v>-370</v>
      </c>
      <c r="AB295">
        <f>'Population data'!$J$5</f>
        <v>329498</v>
      </c>
      <c r="AC295">
        <f>'Population data'!$J$9</f>
        <v>333505</v>
      </c>
      <c r="AD295">
        <f>'Population data'!$J$13</f>
        <v>338381</v>
      </c>
      <c r="AE295">
        <f>'Population data'!$J$17</f>
        <v>344176</v>
      </c>
      <c r="AF295">
        <f>'Population data'!$J$21</f>
        <v>351101</v>
      </c>
      <c r="AG295">
        <f>'Population data'!$J$25</f>
        <v>357859</v>
      </c>
      <c r="AH295">
        <f>'Population data'!$J$29</f>
        <v>364833</v>
      </c>
      <c r="AI295">
        <f>'Population data'!$J$33</f>
        <v>372070</v>
      </c>
      <c r="AJ295">
        <f>'Population data'!$J$37</f>
        <v>379812</v>
      </c>
      <c r="AK295">
        <f>'Population data'!$J$41</f>
        <v>386318</v>
      </c>
      <c r="AL295">
        <f>'Population data'!$J$45</f>
        <v>391981</v>
      </c>
      <c r="AM295">
        <f>'Population data'!$J$49</f>
        <v>398874</v>
      </c>
      <c r="AN295">
        <f>'Population data'!$J$53</f>
        <v>408878</v>
      </c>
      <c r="AO295">
        <f>'Population data'!$J$57</f>
        <v>420226</v>
      </c>
      <c r="AP295">
        <f>'Population data'!$J$61</f>
        <v>430758</v>
      </c>
      <c r="AQ295">
        <f>'Population data'!$J$65</f>
        <v>440267</v>
      </c>
      <c r="AR295">
        <f>'Population data'!$J$69</f>
        <v>447650</v>
      </c>
      <c r="AS295">
        <f>'Population data'!$J$73</f>
        <v>456005</v>
      </c>
      <c r="AT295">
        <f>'Population data'!$J$77</f>
        <v>465873</v>
      </c>
      <c r="AU295">
        <f>'Population data'!$J$81</f>
        <v>474862</v>
      </c>
      <c r="AV295">
        <f>'Population data'!$J$85</f>
        <v>481121</v>
      </c>
      <c r="AW295" s="31">
        <f t="shared" si="101"/>
        <v>-637.33315528470575</v>
      </c>
      <c r="AX295" s="31">
        <f t="shared" si="102"/>
        <v>-569.70660110043332</v>
      </c>
      <c r="AY295" s="31">
        <f t="shared" si="103"/>
        <v>-561.49724718586447</v>
      </c>
      <c r="AZ295" s="31">
        <f t="shared" si="104"/>
        <v>-697.31765143414998</v>
      </c>
      <c r="BA295" s="31">
        <f t="shared" si="105"/>
        <v>-655.0821558468931</v>
      </c>
      <c r="BB295" s="31">
        <f t="shared" si="106"/>
        <v>-754.48710246214296</v>
      </c>
      <c r="BC295" s="31">
        <f t="shared" si="107"/>
        <v>-822.29403590135757</v>
      </c>
      <c r="BD295" s="31">
        <f t="shared" si="108"/>
        <v>-618.16324885102256</v>
      </c>
      <c r="BE295" s="31">
        <f t="shared" si="109"/>
        <v>-737.20682864153844</v>
      </c>
      <c r="BF295" s="31">
        <f t="shared" si="110"/>
        <v>-776.56231394861231</v>
      </c>
      <c r="BG295" s="31">
        <f t="shared" si="111"/>
        <v>-841.87753998280527</v>
      </c>
      <c r="BH295" s="31">
        <f t="shared" si="112"/>
        <v>-852.39950460546436</v>
      </c>
      <c r="BI295" s="31">
        <f t="shared" si="113"/>
        <v>-782.62953741702904</v>
      </c>
      <c r="BJ295" s="31">
        <f t="shared" si="114"/>
        <v>-737.69828616030418</v>
      </c>
      <c r="BK295" s="31">
        <f t="shared" si="115"/>
        <v>-789.30629262834361</v>
      </c>
      <c r="BL295" s="31">
        <f t="shared" si="116"/>
        <v>-817.68563167350715</v>
      </c>
      <c r="BM295" s="31">
        <f t="shared" si="117"/>
        <v>-603.14978219591194</v>
      </c>
      <c r="BN295" s="31">
        <f t="shared" si="118"/>
        <v>-921.04253242837251</v>
      </c>
      <c r="BO295" s="31">
        <f t="shared" si="119"/>
        <v>-772.74278612411536</v>
      </c>
      <c r="BP295" s="31">
        <f t="shared" si="120"/>
        <v>-715.99748979703577</v>
      </c>
      <c r="BQ295" s="31">
        <f t="shared" si="120"/>
        <v>-769.03731078044814</v>
      </c>
    </row>
    <row r="296" spans="1:69" x14ac:dyDescent="0.15">
      <c r="A296" s="5" t="s">
        <v>85</v>
      </c>
      <c r="B296" s="11" t="s">
        <v>191</v>
      </c>
      <c r="C296" s="16" t="s">
        <v>37</v>
      </c>
      <c r="D296" t="s">
        <v>155</v>
      </c>
      <c r="E296" s="5" t="s">
        <v>147</v>
      </c>
      <c r="F296" s="5" t="s">
        <v>155</v>
      </c>
      <c r="G296">
        <v>-530</v>
      </c>
      <c r="H296">
        <v>-730</v>
      </c>
      <c r="I296">
        <v>-730</v>
      </c>
      <c r="J296">
        <v>-750</v>
      </c>
      <c r="K296">
        <v>-830</v>
      </c>
      <c r="L296">
        <v>-1100</v>
      </c>
      <c r="M296">
        <v>-1310</v>
      </c>
      <c r="N296">
        <v>-1620</v>
      </c>
      <c r="O296">
        <v>-1660</v>
      </c>
      <c r="P296">
        <v>-1720</v>
      </c>
      <c r="Q296">
        <v>-1540</v>
      </c>
      <c r="R296">
        <v>-1530</v>
      </c>
      <c r="S296">
        <v>-1630</v>
      </c>
      <c r="T296">
        <v>-1770</v>
      </c>
      <c r="U296">
        <v>-2380</v>
      </c>
      <c r="V296">
        <v>-3270</v>
      </c>
      <c r="W296">
        <v>-1920</v>
      </c>
      <c r="X296">
        <v>-750</v>
      </c>
      <c r="Y296">
        <v>-590</v>
      </c>
      <c r="Z296">
        <v>-1230</v>
      </c>
      <c r="AA296">
        <v>-1710</v>
      </c>
      <c r="AB296">
        <f>'Population data'!$J$5</f>
        <v>329498</v>
      </c>
      <c r="AC296">
        <f>'Population data'!$J$9</f>
        <v>333505</v>
      </c>
      <c r="AD296">
        <f>'Population data'!$J$13</f>
        <v>338381</v>
      </c>
      <c r="AE296">
        <f>'Population data'!$J$17</f>
        <v>344176</v>
      </c>
      <c r="AF296">
        <f>'Population data'!$J$21</f>
        <v>351101</v>
      </c>
      <c r="AG296">
        <f>'Population data'!$J$25</f>
        <v>357859</v>
      </c>
      <c r="AH296">
        <f>'Population data'!$J$29</f>
        <v>364833</v>
      </c>
      <c r="AI296">
        <f>'Population data'!$J$33</f>
        <v>372070</v>
      </c>
      <c r="AJ296">
        <f>'Population data'!$J$37</f>
        <v>379812</v>
      </c>
      <c r="AK296">
        <f>'Population data'!$J$41</f>
        <v>386318</v>
      </c>
      <c r="AL296">
        <f>'Population data'!$J$45</f>
        <v>391981</v>
      </c>
      <c r="AM296">
        <f>'Population data'!$J$49</f>
        <v>398874</v>
      </c>
      <c r="AN296">
        <f>'Population data'!$J$53</f>
        <v>408878</v>
      </c>
      <c r="AO296">
        <f>'Population data'!$J$57</f>
        <v>420226</v>
      </c>
      <c r="AP296">
        <f>'Population data'!$J$61</f>
        <v>430758</v>
      </c>
      <c r="AQ296">
        <f>'Population data'!$J$65</f>
        <v>440267</v>
      </c>
      <c r="AR296">
        <f>'Population data'!$J$69</f>
        <v>447650</v>
      </c>
      <c r="AS296">
        <f>'Population data'!$J$73</f>
        <v>456005</v>
      </c>
      <c r="AT296">
        <f>'Population data'!$J$77</f>
        <v>465873</v>
      </c>
      <c r="AU296">
        <f>'Population data'!$J$81</f>
        <v>474862</v>
      </c>
      <c r="AV296">
        <f>'Population data'!$J$85</f>
        <v>481121</v>
      </c>
      <c r="AW296" s="31">
        <f t="shared" si="101"/>
        <v>-1608.5074871471147</v>
      </c>
      <c r="AX296" s="31">
        <f t="shared" si="102"/>
        <v>-2188.8727305437701</v>
      </c>
      <c r="AY296" s="31">
        <f t="shared" si="103"/>
        <v>-2157.3315286614793</v>
      </c>
      <c r="AZ296" s="31">
        <f t="shared" si="104"/>
        <v>-2179.1176607317188</v>
      </c>
      <c r="BA296" s="31">
        <f t="shared" si="105"/>
        <v>-2363.9921276213968</v>
      </c>
      <c r="BB296" s="31">
        <f t="shared" si="106"/>
        <v>-3073.8363433642858</v>
      </c>
      <c r="BC296" s="31">
        <f t="shared" si="107"/>
        <v>-3590.6839567692614</v>
      </c>
      <c r="BD296" s="31">
        <f t="shared" si="108"/>
        <v>-4354.0194049506808</v>
      </c>
      <c r="BE296" s="31">
        <f t="shared" si="109"/>
        <v>-4370.5833412319771</v>
      </c>
      <c r="BF296" s="31">
        <f t="shared" si="110"/>
        <v>-4452.2905999720433</v>
      </c>
      <c r="BG296" s="31">
        <f t="shared" si="111"/>
        <v>-3928.7618532530919</v>
      </c>
      <c r="BH296" s="31">
        <f t="shared" si="112"/>
        <v>-3835.79777072459</v>
      </c>
      <c r="BI296" s="31">
        <f t="shared" si="113"/>
        <v>-3986.5192062179913</v>
      </c>
      <c r="BJ296" s="31">
        <f t="shared" si="114"/>
        <v>-4212.0192467862526</v>
      </c>
      <c r="BK296" s="31">
        <f t="shared" si="115"/>
        <v>-5525.1440483984043</v>
      </c>
      <c r="BL296" s="31">
        <f t="shared" si="116"/>
        <v>-7427.3111543676905</v>
      </c>
      <c r="BM296" s="31">
        <f t="shared" si="117"/>
        <v>-4289.0651178375965</v>
      </c>
      <c r="BN296" s="31">
        <f t="shared" si="118"/>
        <v>-1644.718807907808</v>
      </c>
      <c r="BO296" s="31">
        <f t="shared" si="119"/>
        <v>-1266.4395661478557</v>
      </c>
      <c r="BP296" s="31">
        <f t="shared" si="120"/>
        <v>-2590.2262130892764</v>
      </c>
      <c r="BQ296" s="31">
        <f t="shared" si="120"/>
        <v>-3554.1994633366658</v>
      </c>
    </row>
    <row r="297" spans="1:69" x14ac:dyDescent="0.15">
      <c r="A297" s="5" t="s">
        <v>85</v>
      </c>
      <c r="B297" s="11" t="s">
        <v>191</v>
      </c>
      <c r="C297" s="16" t="s">
        <v>37</v>
      </c>
      <c r="D297" s="57" t="s">
        <v>48</v>
      </c>
      <c r="E297" s="5" t="s">
        <v>147</v>
      </c>
      <c r="F297" s="5" t="s">
        <v>155</v>
      </c>
      <c r="G297">
        <v>-20</v>
      </c>
      <c r="H297">
        <v>-40</v>
      </c>
      <c r="I297">
        <v>-30</v>
      </c>
      <c r="J297">
        <v>-30</v>
      </c>
      <c r="K297">
        <v>-30</v>
      </c>
      <c r="L297">
        <v>-70</v>
      </c>
      <c r="M297">
        <v>-70</v>
      </c>
      <c r="N297">
        <v>-70</v>
      </c>
      <c r="O297">
        <v>-70</v>
      </c>
      <c r="P297">
        <v>-110</v>
      </c>
      <c r="Q297">
        <v>-80</v>
      </c>
      <c r="R297">
        <v>-70</v>
      </c>
      <c r="S297">
        <v>-80</v>
      </c>
      <c r="T297">
        <v>-110</v>
      </c>
      <c r="U297">
        <v>-110</v>
      </c>
      <c r="V297">
        <v>-180</v>
      </c>
      <c r="W297">
        <v>-120</v>
      </c>
      <c r="X297">
        <v>-80</v>
      </c>
      <c r="Y297">
        <v>-50</v>
      </c>
      <c r="Z297">
        <v>-80</v>
      </c>
      <c r="AA297">
        <v>-90</v>
      </c>
      <c r="AB297">
        <f>'Population data'!$J$5</f>
        <v>329498</v>
      </c>
      <c r="AC297">
        <f>'Population data'!$J$9</f>
        <v>333505</v>
      </c>
      <c r="AD297">
        <f>'Population data'!$J$13</f>
        <v>338381</v>
      </c>
      <c r="AE297">
        <f>'Population data'!$J$17</f>
        <v>344176</v>
      </c>
      <c r="AF297">
        <f>'Population data'!$J$21</f>
        <v>351101</v>
      </c>
      <c r="AG297">
        <f>'Population data'!$J$25</f>
        <v>357859</v>
      </c>
      <c r="AH297">
        <f>'Population data'!$J$29</f>
        <v>364833</v>
      </c>
      <c r="AI297">
        <f>'Population data'!$J$33</f>
        <v>372070</v>
      </c>
      <c r="AJ297">
        <f>'Population data'!$J$37</f>
        <v>379812</v>
      </c>
      <c r="AK297">
        <f>'Population data'!$J$41</f>
        <v>386318</v>
      </c>
      <c r="AL297">
        <f>'Population data'!$J$45</f>
        <v>391981</v>
      </c>
      <c r="AM297">
        <f>'Population data'!$J$49</f>
        <v>398874</v>
      </c>
      <c r="AN297">
        <f>'Population data'!$J$53</f>
        <v>408878</v>
      </c>
      <c r="AO297">
        <f>'Population data'!$J$57</f>
        <v>420226</v>
      </c>
      <c r="AP297">
        <f>'Population data'!$J$61</f>
        <v>430758</v>
      </c>
      <c r="AQ297">
        <f>'Population data'!$J$65</f>
        <v>440267</v>
      </c>
      <c r="AR297">
        <f>'Population data'!$J$69</f>
        <v>447650</v>
      </c>
      <c r="AS297">
        <f>'Population data'!$J$73</f>
        <v>456005</v>
      </c>
      <c r="AT297">
        <f>'Population data'!$J$77</f>
        <v>465873</v>
      </c>
      <c r="AU297">
        <f>'Population data'!$J$81</f>
        <v>474862</v>
      </c>
      <c r="AV297">
        <f>'Population data'!$J$85</f>
        <v>481121</v>
      </c>
      <c r="AW297" s="31">
        <f t="shared" si="101"/>
        <v>-60.698395741400553</v>
      </c>
      <c r="AX297" s="31">
        <f t="shared" si="102"/>
        <v>-119.93823181061754</v>
      </c>
      <c r="AY297" s="31">
        <f t="shared" si="103"/>
        <v>-88.657460081978599</v>
      </c>
      <c r="AZ297" s="31">
        <f t="shared" si="104"/>
        <v>-87.164706429268747</v>
      </c>
      <c r="BA297" s="31">
        <f t="shared" si="105"/>
        <v>-85.445498588725172</v>
      </c>
      <c r="BB297" s="31">
        <f t="shared" si="106"/>
        <v>-195.60776730500001</v>
      </c>
      <c r="BC297" s="31">
        <f t="shared" si="107"/>
        <v>-191.86860837698345</v>
      </c>
      <c r="BD297" s="31">
        <f t="shared" si="108"/>
        <v>-188.13664095465907</v>
      </c>
      <c r="BE297" s="31">
        <f t="shared" si="109"/>
        <v>-184.30170716038461</v>
      </c>
      <c r="BF297" s="31">
        <f t="shared" si="110"/>
        <v>-284.73951511449116</v>
      </c>
      <c r="BG297" s="31">
        <f t="shared" si="111"/>
        <v>-204.09152484431644</v>
      </c>
      <c r="BH297" s="31">
        <f t="shared" si="112"/>
        <v>-175.4940156540662</v>
      </c>
      <c r="BI297" s="31">
        <f t="shared" si="113"/>
        <v>-195.65738435425726</v>
      </c>
      <c r="BJ297" s="31">
        <f t="shared" si="114"/>
        <v>-261.763907992366</v>
      </c>
      <c r="BK297" s="31">
        <f t="shared" si="115"/>
        <v>-255.36380055622877</v>
      </c>
      <c r="BL297" s="31">
        <f t="shared" si="116"/>
        <v>-408.84281583675357</v>
      </c>
      <c r="BM297" s="31">
        <f t="shared" si="117"/>
        <v>-268.06656986484978</v>
      </c>
      <c r="BN297" s="31">
        <f t="shared" si="118"/>
        <v>-175.43667284349954</v>
      </c>
      <c r="BO297" s="31">
        <f t="shared" si="119"/>
        <v>-107.32538696168268</v>
      </c>
      <c r="BP297" s="31">
        <f t="shared" si="120"/>
        <v>-168.46999759930253</v>
      </c>
      <c r="BQ297" s="31">
        <f t="shared" si="120"/>
        <v>-187.06312964929819</v>
      </c>
    </row>
    <row r="298" spans="1:69" x14ac:dyDescent="0.15">
      <c r="A298" s="5" t="s">
        <v>85</v>
      </c>
      <c r="B298" s="11" t="s">
        <v>191</v>
      </c>
      <c r="C298" s="16" t="s">
        <v>37</v>
      </c>
      <c r="D298" s="57" t="s">
        <v>28</v>
      </c>
      <c r="E298" s="5" t="s">
        <v>147</v>
      </c>
      <c r="F298" s="5" t="s">
        <v>155</v>
      </c>
      <c r="G298">
        <v>-170</v>
      </c>
      <c r="H298">
        <v>-250</v>
      </c>
      <c r="I298">
        <v>-340</v>
      </c>
      <c r="J298">
        <v>-320</v>
      </c>
      <c r="K298">
        <v>-350</v>
      </c>
      <c r="L298">
        <v>-580</v>
      </c>
      <c r="M298">
        <v>-790</v>
      </c>
      <c r="N298">
        <v>-1020</v>
      </c>
      <c r="O298">
        <v>-1090</v>
      </c>
      <c r="P298">
        <v>-1020</v>
      </c>
      <c r="Q298">
        <v>-840</v>
      </c>
      <c r="R298">
        <v>-840</v>
      </c>
      <c r="S298">
        <v>-990</v>
      </c>
      <c r="T298">
        <v>-1250</v>
      </c>
      <c r="U298">
        <v>-1750</v>
      </c>
      <c r="V298">
        <v>-2480</v>
      </c>
      <c r="W298">
        <v>-1420</v>
      </c>
      <c r="X298">
        <v>-440</v>
      </c>
      <c r="Y298">
        <v>-270</v>
      </c>
      <c r="Z298">
        <v>-840</v>
      </c>
      <c r="AA298">
        <v>-1230</v>
      </c>
      <c r="AB298">
        <f>'Population data'!$J$5</f>
        <v>329498</v>
      </c>
      <c r="AC298">
        <f>'Population data'!$J$9</f>
        <v>333505</v>
      </c>
      <c r="AD298">
        <f>'Population data'!$J$13</f>
        <v>338381</v>
      </c>
      <c r="AE298">
        <f>'Population data'!$J$17</f>
        <v>344176</v>
      </c>
      <c r="AF298">
        <f>'Population data'!$J$21</f>
        <v>351101</v>
      </c>
      <c r="AG298">
        <f>'Population data'!$J$25</f>
        <v>357859</v>
      </c>
      <c r="AH298">
        <f>'Population data'!$J$29</f>
        <v>364833</v>
      </c>
      <c r="AI298">
        <f>'Population data'!$J$33</f>
        <v>372070</v>
      </c>
      <c r="AJ298">
        <f>'Population data'!$J$37</f>
        <v>379812</v>
      </c>
      <c r="AK298">
        <f>'Population data'!$J$41</f>
        <v>386318</v>
      </c>
      <c r="AL298">
        <f>'Population data'!$J$45</f>
        <v>391981</v>
      </c>
      <c r="AM298">
        <f>'Population data'!$J$49</f>
        <v>398874</v>
      </c>
      <c r="AN298">
        <f>'Population data'!$J$53</f>
        <v>408878</v>
      </c>
      <c r="AO298">
        <f>'Population data'!$J$57</f>
        <v>420226</v>
      </c>
      <c r="AP298">
        <f>'Population data'!$J$61</f>
        <v>430758</v>
      </c>
      <c r="AQ298">
        <f>'Population data'!$J$65</f>
        <v>440267</v>
      </c>
      <c r="AR298">
        <f>'Population data'!$J$69</f>
        <v>447650</v>
      </c>
      <c r="AS298">
        <f>'Population data'!$J$73</f>
        <v>456005</v>
      </c>
      <c r="AT298">
        <f>'Population data'!$J$77</f>
        <v>465873</v>
      </c>
      <c r="AU298">
        <f>'Population data'!$J$81</f>
        <v>474862</v>
      </c>
      <c r="AV298">
        <f>'Population data'!$J$85</f>
        <v>481121</v>
      </c>
      <c r="AW298" s="31">
        <f t="shared" si="101"/>
        <v>-515.9363638019048</v>
      </c>
      <c r="AX298" s="31">
        <f t="shared" si="102"/>
        <v>-749.61394881635954</v>
      </c>
      <c r="AY298" s="31">
        <f t="shared" si="103"/>
        <v>-1004.7845475957574</v>
      </c>
      <c r="AZ298" s="31">
        <f t="shared" si="104"/>
        <v>-929.7568685788666</v>
      </c>
      <c r="BA298" s="31">
        <f t="shared" si="105"/>
        <v>-996.86415020179379</v>
      </c>
      <c r="BB298" s="31">
        <f t="shared" si="106"/>
        <v>-1620.7500719557145</v>
      </c>
      <c r="BC298" s="31">
        <f t="shared" si="107"/>
        <v>-2165.3742945402419</v>
      </c>
      <c r="BD298" s="31">
        <f t="shared" si="108"/>
        <v>-2741.4196253393179</v>
      </c>
      <c r="BE298" s="31">
        <f t="shared" si="109"/>
        <v>-2869.8408686402745</v>
      </c>
      <c r="BF298" s="31">
        <f t="shared" si="110"/>
        <v>-2640.3118674252814</v>
      </c>
      <c r="BG298" s="31">
        <f t="shared" si="111"/>
        <v>-2142.9610108653228</v>
      </c>
      <c r="BH298" s="31">
        <f t="shared" si="112"/>
        <v>-2105.9281878487941</v>
      </c>
      <c r="BI298" s="31">
        <f t="shared" si="113"/>
        <v>-2421.2601313839332</v>
      </c>
      <c r="BJ298" s="31">
        <f t="shared" si="114"/>
        <v>-2974.5898635496137</v>
      </c>
      <c r="BK298" s="31">
        <f t="shared" si="115"/>
        <v>-4062.6059179400031</v>
      </c>
      <c r="BL298" s="31">
        <f t="shared" si="116"/>
        <v>-5632.9454626397164</v>
      </c>
      <c r="BM298" s="31">
        <f t="shared" si="117"/>
        <v>-3172.1210767340558</v>
      </c>
      <c r="BN298" s="31">
        <f t="shared" si="118"/>
        <v>-964.90170063924734</v>
      </c>
      <c r="BO298" s="31">
        <f t="shared" si="119"/>
        <v>-579.55708959308652</v>
      </c>
      <c r="BP298" s="31">
        <f t="shared" si="120"/>
        <v>-1768.9349747926767</v>
      </c>
      <c r="BQ298" s="31">
        <f t="shared" si="120"/>
        <v>-2556.529438540409</v>
      </c>
    </row>
    <row r="299" spans="1:69" x14ac:dyDescent="0.15">
      <c r="A299" s="5" t="s">
        <v>85</v>
      </c>
      <c r="B299" s="11" t="s">
        <v>191</v>
      </c>
      <c r="C299" s="16" t="s">
        <v>37</v>
      </c>
      <c r="D299" s="57" t="s">
        <v>29</v>
      </c>
      <c r="E299" s="5" t="s">
        <v>147</v>
      </c>
      <c r="F299" s="5" t="s">
        <v>155</v>
      </c>
      <c r="G299">
        <v>-350</v>
      </c>
      <c r="H299">
        <v>-450</v>
      </c>
      <c r="I299">
        <v>-360</v>
      </c>
      <c r="J299">
        <v>-410</v>
      </c>
      <c r="K299">
        <v>-450</v>
      </c>
      <c r="L299">
        <v>-450</v>
      </c>
      <c r="M299">
        <v>-450</v>
      </c>
      <c r="N299">
        <v>-530</v>
      </c>
      <c r="O299">
        <v>-500</v>
      </c>
      <c r="P299">
        <v>-590</v>
      </c>
      <c r="Q299">
        <v>-620</v>
      </c>
      <c r="R299">
        <v>-620</v>
      </c>
      <c r="S299">
        <v>-570</v>
      </c>
      <c r="T299">
        <v>-420</v>
      </c>
      <c r="U299">
        <v>-520</v>
      </c>
      <c r="V299">
        <v>-610</v>
      </c>
      <c r="W299">
        <v>-380</v>
      </c>
      <c r="X299">
        <v>-240</v>
      </c>
      <c r="Y299">
        <v>-270</v>
      </c>
      <c r="Z299">
        <v>-310</v>
      </c>
      <c r="AA299">
        <v>-390</v>
      </c>
      <c r="AB299">
        <f>'Population data'!$J$5</f>
        <v>329498</v>
      </c>
      <c r="AC299">
        <f>'Population data'!$J$9</f>
        <v>333505</v>
      </c>
      <c r="AD299">
        <f>'Population data'!$J$13</f>
        <v>338381</v>
      </c>
      <c r="AE299">
        <f>'Population data'!$J$17</f>
        <v>344176</v>
      </c>
      <c r="AF299">
        <f>'Population data'!$J$21</f>
        <v>351101</v>
      </c>
      <c r="AG299">
        <f>'Population data'!$J$25</f>
        <v>357859</v>
      </c>
      <c r="AH299">
        <f>'Population data'!$J$29</f>
        <v>364833</v>
      </c>
      <c r="AI299">
        <f>'Population data'!$J$33</f>
        <v>372070</v>
      </c>
      <c r="AJ299">
        <f>'Population data'!$J$37</f>
        <v>379812</v>
      </c>
      <c r="AK299">
        <f>'Population data'!$J$41</f>
        <v>386318</v>
      </c>
      <c r="AL299">
        <f>'Population data'!$J$45</f>
        <v>391981</v>
      </c>
      <c r="AM299">
        <f>'Population data'!$J$49</f>
        <v>398874</v>
      </c>
      <c r="AN299">
        <f>'Population data'!$J$53</f>
        <v>408878</v>
      </c>
      <c r="AO299">
        <f>'Population data'!$J$57</f>
        <v>420226</v>
      </c>
      <c r="AP299">
        <f>'Population data'!$J$61</f>
        <v>430758</v>
      </c>
      <c r="AQ299">
        <f>'Population data'!$J$65</f>
        <v>440267</v>
      </c>
      <c r="AR299">
        <f>'Population data'!$J$69</f>
        <v>447650</v>
      </c>
      <c r="AS299">
        <f>'Population data'!$J$73</f>
        <v>456005</v>
      </c>
      <c r="AT299">
        <f>'Population data'!$J$77</f>
        <v>465873</v>
      </c>
      <c r="AU299">
        <f>'Population data'!$J$81</f>
        <v>474862</v>
      </c>
      <c r="AV299">
        <f>'Population data'!$J$85</f>
        <v>481121</v>
      </c>
      <c r="AW299" s="31">
        <f t="shared" si="101"/>
        <v>-1062.2219254745096</v>
      </c>
      <c r="AX299" s="31">
        <f t="shared" si="102"/>
        <v>-1349.3051078694473</v>
      </c>
      <c r="AY299" s="31">
        <f t="shared" si="103"/>
        <v>-1063.8895209837433</v>
      </c>
      <c r="AZ299" s="31">
        <f t="shared" si="104"/>
        <v>-1191.2509878666729</v>
      </c>
      <c r="BA299" s="31">
        <f t="shared" si="105"/>
        <v>-1281.6824788308777</v>
      </c>
      <c r="BB299" s="31">
        <f t="shared" si="106"/>
        <v>-1257.4785041035714</v>
      </c>
      <c r="BC299" s="31">
        <f t="shared" si="107"/>
        <v>-1233.4410538520365</v>
      </c>
      <c r="BD299" s="31">
        <f t="shared" si="108"/>
        <v>-1424.4631386567044</v>
      </c>
      <c r="BE299" s="31">
        <f t="shared" si="109"/>
        <v>-1316.4407654313186</v>
      </c>
      <c r="BF299" s="31">
        <f t="shared" si="110"/>
        <v>-1527.2392174322708</v>
      </c>
      <c r="BG299" s="31">
        <f t="shared" si="111"/>
        <v>-1581.7093175434525</v>
      </c>
      <c r="BH299" s="31">
        <f t="shared" si="112"/>
        <v>-1554.3755672217292</v>
      </c>
      <c r="BI299" s="31">
        <f t="shared" si="113"/>
        <v>-1394.0588635240831</v>
      </c>
      <c r="BJ299" s="31">
        <f t="shared" si="114"/>
        <v>-999.46219415267035</v>
      </c>
      <c r="BK299" s="31">
        <f t="shared" si="115"/>
        <v>-1207.1743299021725</v>
      </c>
      <c r="BL299" s="31">
        <f t="shared" si="116"/>
        <v>-1385.5228758912206</v>
      </c>
      <c r="BM299" s="31">
        <f t="shared" si="117"/>
        <v>-848.87747123869087</v>
      </c>
      <c r="BN299" s="31">
        <f t="shared" si="118"/>
        <v>-526.3100185304985</v>
      </c>
      <c r="BO299" s="31">
        <f t="shared" si="119"/>
        <v>-579.55708959308652</v>
      </c>
      <c r="BP299" s="31">
        <f t="shared" si="120"/>
        <v>-652.8212406972973</v>
      </c>
      <c r="BQ299" s="31">
        <f t="shared" si="120"/>
        <v>-810.60689514695889</v>
      </c>
    </row>
    <row r="300" spans="1:69" x14ac:dyDescent="0.15">
      <c r="A300" s="5" t="s">
        <v>85</v>
      </c>
      <c r="B300" s="11" t="s">
        <v>191</v>
      </c>
      <c r="C300" s="16" t="s">
        <v>37</v>
      </c>
      <c r="D300" t="s">
        <v>30</v>
      </c>
      <c r="E300" s="5" t="s">
        <v>147</v>
      </c>
      <c r="F300" s="5" t="s">
        <v>152</v>
      </c>
      <c r="G300">
        <v>-100</v>
      </c>
      <c r="H300">
        <v>-150</v>
      </c>
      <c r="I300">
        <v>-120</v>
      </c>
      <c r="J300">
        <v>-150</v>
      </c>
      <c r="K300">
        <v>-160</v>
      </c>
      <c r="L300">
        <v>-190</v>
      </c>
      <c r="M300">
        <v>-170</v>
      </c>
      <c r="N300">
        <v>-170</v>
      </c>
      <c r="O300">
        <v>-180</v>
      </c>
      <c r="P300">
        <v>-250</v>
      </c>
      <c r="Q300">
        <v>-260</v>
      </c>
      <c r="R300">
        <v>-190</v>
      </c>
      <c r="S300">
        <v>-220</v>
      </c>
      <c r="T300">
        <v>-210</v>
      </c>
      <c r="U300">
        <v>-180</v>
      </c>
      <c r="V300">
        <v>-150</v>
      </c>
      <c r="W300">
        <v>-120</v>
      </c>
      <c r="X300">
        <v>-110</v>
      </c>
      <c r="Y300">
        <v>-80</v>
      </c>
      <c r="Z300">
        <v>-60</v>
      </c>
      <c r="AA300">
        <v>-70</v>
      </c>
      <c r="AB300">
        <f>'Population data'!$J$5</f>
        <v>329498</v>
      </c>
      <c r="AC300">
        <f>'Population data'!$J$9</f>
        <v>333505</v>
      </c>
      <c r="AD300">
        <f>'Population data'!$J$13</f>
        <v>338381</v>
      </c>
      <c r="AE300">
        <f>'Population data'!$J$17</f>
        <v>344176</v>
      </c>
      <c r="AF300">
        <f>'Population data'!$J$21</f>
        <v>351101</v>
      </c>
      <c r="AG300">
        <f>'Population data'!$J$25</f>
        <v>357859</v>
      </c>
      <c r="AH300">
        <f>'Population data'!$J$29</f>
        <v>364833</v>
      </c>
      <c r="AI300">
        <f>'Population data'!$J$33</f>
        <v>372070</v>
      </c>
      <c r="AJ300">
        <f>'Population data'!$J$37</f>
        <v>379812</v>
      </c>
      <c r="AK300">
        <f>'Population data'!$J$41</f>
        <v>386318</v>
      </c>
      <c r="AL300">
        <f>'Population data'!$J$45</f>
        <v>391981</v>
      </c>
      <c r="AM300">
        <f>'Population data'!$J$49</f>
        <v>398874</v>
      </c>
      <c r="AN300">
        <f>'Population data'!$J$53</f>
        <v>408878</v>
      </c>
      <c r="AO300">
        <f>'Population data'!$J$57</f>
        <v>420226</v>
      </c>
      <c r="AP300">
        <f>'Population data'!$J$61</f>
        <v>430758</v>
      </c>
      <c r="AQ300">
        <f>'Population data'!$J$65</f>
        <v>440267</v>
      </c>
      <c r="AR300">
        <f>'Population data'!$J$69</f>
        <v>447650</v>
      </c>
      <c r="AS300">
        <f>'Population data'!$J$73</f>
        <v>456005</v>
      </c>
      <c r="AT300">
        <f>'Population data'!$J$77</f>
        <v>465873</v>
      </c>
      <c r="AU300">
        <f>'Population data'!$J$81</f>
        <v>474862</v>
      </c>
      <c r="AV300">
        <f>'Population data'!$J$85</f>
        <v>481121</v>
      </c>
      <c r="AW300" s="31">
        <f t="shared" si="101"/>
        <v>-303.49197870700277</v>
      </c>
      <c r="AX300" s="31">
        <f t="shared" si="102"/>
        <v>-449.76836928981578</v>
      </c>
      <c r="AY300" s="31">
        <f t="shared" si="103"/>
        <v>-354.62984032791439</v>
      </c>
      <c r="AZ300" s="31">
        <f t="shared" si="104"/>
        <v>-435.82353214634372</v>
      </c>
      <c r="BA300" s="31">
        <f t="shared" si="105"/>
        <v>-455.70932580653431</v>
      </c>
      <c r="BB300" s="31">
        <f t="shared" si="106"/>
        <v>-530.93536839928572</v>
      </c>
      <c r="BC300" s="31">
        <f t="shared" si="107"/>
        <v>-465.96662034410264</v>
      </c>
      <c r="BD300" s="31">
        <f t="shared" si="108"/>
        <v>-456.9032708898863</v>
      </c>
      <c r="BE300" s="31">
        <f t="shared" si="109"/>
        <v>-473.91867555527472</v>
      </c>
      <c r="BF300" s="31">
        <f t="shared" si="110"/>
        <v>-647.13526162384358</v>
      </c>
      <c r="BG300" s="31">
        <f t="shared" si="111"/>
        <v>-663.29745574402841</v>
      </c>
      <c r="BH300" s="31">
        <f t="shared" si="112"/>
        <v>-476.34089963246538</v>
      </c>
      <c r="BI300" s="31">
        <f t="shared" si="113"/>
        <v>-538.05780697420755</v>
      </c>
      <c r="BJ300" s="31">
        <f t="shared" si="114"/>
        <v>-499.73109707633517</v>
      </c>
      <c r="BK300" s="31">
        <f t="shared" si="115"/>
        <v>-417.86803727382892</v>
      </c>
      <c r="BL300" s="31">
        <f t="shared" si="116"/>
        <v>-340.70234653062801</v>
      </c>
      <c r="BM300" s="31">
        <f t="shared" si="117"/>
        <v>-268.06656986484978</v>
      </c>
      <c r="BN300" s="31">
        <f t="shared" si="118"/>
        <v>-241.22542515981183</v>
      </c>
      <c r="BO300" s="31">
        <f t="shared" si="119"/>
        <v>-171.72061913869231</v>
      </c>
      <c r="BP300" s="31">
        <f t="shared" si="120"/>
        <v>-126.35249819947691</v>
      </c>
      <c r="BQ300" s="31">
        <f t="shared" si="120"/>
        <v>-145.49354528278749</v>
      </c>
    </row>
    <row r="301" spans="1:69" x14ac:dyDescent="0.15">
      <c r="A301" s="5" t="s">
        <v>85</v>
      </c>
      <c r="B301" s="11" t="s">
        <v>191</v>
      </c>
      <c r="C301" s="16" t="s">
        <v>37</v>
      </c>
      <c r="D301" t="s">
        <v>31</v>
      </c>
      <c r="E301" s="5" t="s">
        <v>147</v>
      </c>
      <c r="F301" s="5" t="s">
        <v>31</v>
      </c>
      <c r="G301">
        <v>-10</v>
      </c>
      <c r="H301">
        <v>-10</v>
      </c>
      <c r="I301">
        <v>-20</v>
      </c>
      <c r="J301">
        <v>-20</v>
      </c>
      <c r="K301">
        <v>-40</v>
      </c>
      <c r="L301">
        <v>-70</v>
      </c>
      <c r="M301">
        <v>-100</v>
      </c>
      <c r="N301">
        <v>-80</v>
      </c>
      <c r="O301">
        <v>-130</v>
      </c>
      <c r="P301">
        <v>-150</v>
      </c>
      <c r="Q301">
        <v>-140</v>
      </c>
      <c r="R301">
        <v>-130</v>
      </c>
      <c r="S301">
        <v>-100</v>
      </c>
      <c r="T301">
        <v>-100</v>
      </c>
      <c r="U301">
        <v>-130</v>
      </c>
      <c r="V301">
        <v>-100</v>
      </c>
      <c r="W301">
        <v>-40</v>
      </c>
      <c r="X301">
        <v>-20</v>
      </c>
      <c r="Y301">
        <v>-10</v>
      </c>
      <c r="Z301">
        <v>-50</v>
      </c>
      <c r="AA301">
        <v>-90</v>
      </c>
      <c r="AB301">
        <f>'Population data'!$J$5</f>
        <v>329498</v>
      </c>
      <c r="AC301">
        <f>'Population data'!$J$9</f>
        <v>333505</v>
      </c>
      <c r="AD301">
        <f>'Population data'!$J$13</f>
        <v>338381</v>
      </c>
      <c r="AE301">
        <f>'Population data'!$J$17</f>
        <v>344176</v>
      </c>
      <c r="AF301">
        <f>'Population data'!$J$21</f>
        <v>351101</v>
      </c>
      <c r="AG301">
        <f>'Population data'!$J$25</f>
        <v>357859</v>
      </c>
      <c r="AH301">
        <f>'Population data'!$J$29</f>
        <v>364833</v>
      </c>
      <c r="AI301">
        <f>'Population data'!$J$33</f>
        <v>372070</v>
      </c>
      <c r="AJ301">
        <f>'Population data'!$J$37</f>
        <v>379812</v>
      </c>
      <c r="AK301">
        <f>'Population data'!$J$41</f>
        <v>386318</v>
      </c>
      <c r="AL301">
        <f>'Population data'!$J$45</f>
        <v>391981</v>
      </c>
      <c r="AM301">
        <f>'Population data'!$J$49</f>
        <v>398874</v>
      </c>
      <c r="AN301">
        <f>'Population data'!$J$53</f>
        <v>408878</v>
      </c>
      <c r="AO301">
        <f>'Population data'!$J$57</f>
        <v>420226</v>
      </c>
      <c r="AP301">
        <f>'Population data'!$J$61</f>
        <v>430758</v>
      </c>
      <c r="AQ301">
        <f>'Population data'!$J$65</f>
        <v>440267</v>
      </c>
      <c r="AR301">
        <f>'Population data'!$J$69</f>
        <v>447650</v>
      </c>
      <c r="AS301">
        <f>'Population data'!$J$73</f>
        <v>456005</v>
      </c>
      <c r="AT301">
        <f>'Population data'!$J$77</f>
        <v>465873</v>
      </c>
      <c r="AU301">
        <f>'Population data'!$J$81</f>
        <v>474862</v>
      </c>
      <c r="AV301">
        <f>'Population data'!$J$85</f>
        <v>481121</v>
      </c>
      <c r="AW301" s="31">
        <f t="shared" si="101"/>
        <v>-30.349197870700277</v>
      </c>
      <c r="AX301" s="31">
        <f t="shared" si="102"/>
        <v>-29.984557952654384</v>
      </c>
      <c r="AY301" s="31">
        <f t="shared" si="103"/>
        <v>-59.10497338798573</v>
      </c>
      <c r="AZ301" s="31">
        <f t="shared" si="104"/>
        <v>-58.109804286179163</v>
      </c>
      <c r="BA301" s="31">
        <f t="shared" si="105"/>
        <v>-113.92733145163358</v>
      </c>
      <c r="BB301" s="31">
        <f t="shared" si="106"/>
        <v>-195.60776730500001</v>
      </c>
      <c r="BC301" s="31">
        <f t="shared" si="107"/>
        <v>-274.09801196711919</v>
      </c>
      <c r="BD301" s="31">
        <f t="shared" si="108"/>
        <v>-215.0133039481818</v>
      </c>
      <c r="BE301" s="31">
        <f t="shared" si="109"/>
        <v>-342.27459901214286</v>
      </c>
      <c r="BF301" s="31">
        <f t="shared" si="110"/>
        <v>-388.28115697430616</v>
      </c>
      <c r="BG301" s="31">
        <f t="shared" si="111"/>
        <v>-357.16016847755378</v>
      </c>
      <c r="BH301" s="31">
        <f t="shared" si="112"/>
        <v>-325.91745764326578</v>
      </c>
      <c r="BI301" s="31">
        <f t="shared" si="113"/>
        <v>-244.57173044282158</v>
      </c>
      <c r="BJ301" s="31">
        <f t="shared" si="114"/>
        <v>-237.96718908396912</v>
      </c>
      <c r="BK301" s="31">
        <f t="shared" si="115"/>
        <v>-301.79358247554313</v>
      </c>
      <c r="BL301" s="31">
        <f t="shared" si="116"/>
        <v>-227.13489768708536</v>
      </c>
      <c r="BM301" s="31">
        <f t="shared" si="117"/>
        <v>-89.355523288283251</v>
      </c>
      <c r="BN301" s="31">
        <f t="shared" si="118"/>
        <v>-43.859168210874884</v>
      </c>
      <c r="BO301" s="31">
        <f t="shared" si="119"/>
        <v>-21.465077392336539</v>
      </c>
      <c r="BP301" s="31">
        <f t="shared" si="120"/>
        <v>-105.29374849956409</v>
      </c>
      <c r="BQ301" s="31">
        <f t="shared" si="120"/>
        <v>-187.06312964929819</v>
      </c>
    </row>
    <row r="302" spans="1:69" x14ac:dyDescent="0.15">
      <c r="A302" s="5" t="s">
        <v>85</v>
      </c>
      <c r="B302" s="11" t="s">
        <v>191</v>
      </c>
      <c r="C302" s="16" t="s">
        <v>37</v>
      </c>
      <c r="D302" t="s">
        <v>32</v>
      </c>
      <c r="E302" s="5" t="s">
        <v>147</v>
      </c>
      <c r="F302" s="5" t="s">
        <v>156</v>
      </c>
      <c r="G302">
        <v>-190</v>
      </c>
      <c r="H302">
        <v>-180</v>
      </c>
      <c r="I302">
        <v>-220</v>
      </c>
      <c r="J302">
        <v>-240</v>
      </c>
      <c r="K302">
        <v>-210</v>
      </c>
      <c r="L302">
        <v>-160</v>
      </c>
      <c r="M302">
        <v>-210</v>
      </c>
      <c r="N302">
        <v>-150</v>
      </c>
      <c r="O302">
        <v>-130</v>
      </c>
      <c r="P302">
        <v>-140</v>
      </c>
      <c r="Q302">
        <v>-130</v>
      </c>
      <c r="R302">
        <v>-180</v>
      </c>
      <c r="S302">
        <v>-190</v>
      </c>
      <c r="T302">
        <v>-280</v>
      </c>
      <c r="U302">
        <v>-410</v>
      </c>
      <c r="V302">
        <v>-290</v>
      </c>
      <c r="W302">
        <v>-350</v>
      </c>
      <c r="X302">
        <v>-370</v>
      </c>
      <c r="Y302">
        <v>-320</v>
      </c>
      <c r="Z302">
        <v>-370</v>
      </c>
      <c r="AA302">
        <v>-380</v>
      </c>
      <c r="AB302">
        <f>'Population data'!$J$5</f>
        <v>329498</v>
      </c>
      <c r="AC302">
        <f>'Population data'!$J$9</f>
        <v>333505</v>
      </c>
      <c r="AD302">
        <f>'Population data'!$J$13</f>
        <v>338381</v>
      </c>
      <c r="AE302">
        <f>'Population data'!$J$17</f>
        <v>344176</v>
      </c>
      <c r="AF302">
        <f>'Population data'!$J$21</f>
        <v>351101</v>
      </c>
      <c r="AG302">
        <f>'Population data'!$J$25</f>
        <v>357859</v>
      </c>
      <c r="AH302">
        <f>'Population data'!$J$29</f>
        <v>364833</v>
      </c>
      <c r="AI302">
        <f>'Population data'!$J$33</f>
        <v>372070</v>
      </c>
      <c r="AJ302">
        <f>'Population data'!$J$37</f>
        <v>379812</v>
      </c>
      <c r="AK302">
        <f>'Population data'!$J$41</f>
        <v>386318</v>
      </c>
      <c r="AL302">
        <f>'Population data'!$J$45</f>
        <v>391981</v>
      </c>
      <c r="AM302">
        <f>'Population data'!$J$49</f>
        <v>398874</v>
      </c>
      <c r="AN302">
        <f>'Population data'!$J$53</f>
        <v>408878</v>
      </c>
      <c r="AO302">
        <f>'Population data'!$J$57</f>
        <v>420226</v>
      </c>
      <c r="AP302">
        <f>'Population data'!$J$61</f>
        <v>430758</v>
      </c>
      <c r="AQ302">
        <f>'Population data'!$J$65</f>
        <v>440267</v>
      </c>
      <c r="AR302">
        <f>'Population data'!$J$69</f>
        <v>447650</v>
      </c>
      <c r="AS302">
        <f>'Population data'!$J$73</f>
        <v>456005</v>
      </c>
      <c r="AT302">
        <f>'Population data'!$J$77</f>
        <v>465873</v>
      </c>
      <c r="AU302">
        <f>'Population data'!$J$81</f>
        <v>474862</v>
      </c>
      <c r="AV302">
        <f>'Population data'!$J$85</f>
        <v>481121</v>
      </c>
      <c r="AW302" s="31">
        <f t="shared" si="101"/>
        <v>-576.63475954330522</v>
      </c>
      <c r="AX302" s="31">
        <f t="shared" si="102"/>
        <v>-539.72204314777889</v>
      </c>
      <c r="AY302" s="31">
        <f t="shared" si="103"/>
        <v>-650.15470726784304</v>
      </c>
      <c r="AZ302" s="31">
        <f t="shared" si="104"/>
        <v>-697.31765143414998</v>
      </c>
      <c r="BA302" s="31">
        <f t="shared" si="105"/>
        <v>-598.11849012107621</v>
      </c>
      <c r="BB302" s="31">
        <f t="shared" si="106"/>
        <v>-447.1034681257143</v>
      </c>
      <c r="BC302" s="31">
        <f t="shared" si="107"/>
        <v>-575.60582513095028</v>
      </c>
      <c r="BD302" s="31">
        <f t="shared" si="108"/>
        <v>-403.14994490284084</v>
      </c>
      <c r="BE302" s="31">
        <f t="shared" si="109"/>
        <v>-342.27459901214286</v>
      </c>
      <c r="BF302" s="31">
        <f t="shared" si="110"/>
        <v>-362.39574650935236</v>
      </c>
      <c r="BG302" s="31">
        <f t="shared" si="111"/>
        <v>-331.64872787201421</v>
      </c>
      <c r="BH302" s="31">
        <f t="shared" si="112"/>
        <v>-451.27032596759881</v>
      </c>
      <c r="BI302" s="31">
        <f t="shared" si="113"/>
        <v>-464.68628784136098</v>
      </c>
      <c r="BJ302" s="31">
        <f t="shared" si="114"/>
        <v>-666.30812943511341</v>
      </c>
      <c r="BK302" s="31">
        <f t="shared" si="115"/>
        <v>-951.81052934594368</v>
      </c>
      <c r="BL302" s="31">
        <f t="shared" si="116"/>
        <v>-658.69120329254747</v>
      </c>
      <c r="BM302" s="31">
        <f t="shared" si="117"/>
        <v>-781.8608287724785</v>
      </c>
      <c r="BN302" s="31">
        <f t="shared" si="118"/>
        <v>-811.39461190118527</v>
      </c>
      <c r="BO302" s="31">
        <f t="shared" si="119"/>
        <v>-686.88247655476926</v>
      </c>
      <c r="BP302" s="31">
        <f t="shared" si="120"/>
        <v>-779.17373889677424</v>
      </c>
      <c r="BQ302" s="31">
        <f t="shared" si="120"/>
        <v>-789.82210296370351</v>
      </c>
    </row>
    <row r="303" spans="1:69" x14ac:dyDescent="0.15">
      <c r="A303" s="5" t="s">
        <v>85</v>
      </c>
      <c r="B303" s="11" t="s">
        <v>191</v>
      </c>
      <c r="C303" s="16" t="s">
        <v>37</v>
      </c>
      <c r="D303" t="s">
        <v>33</v>
      </c>
      <c r="E303" s="5" t="s">
        <v>147</v>
      </c>
      <c r="F303" s="5" t="s">
        <v>154</v>
      </c>
      <c r="G303">
        <v>-200</v>
      </c>
      <c r="H303">
        <v>-220</v>
      </c>
      <c r="I303">
        <v>-210</v>
      </c>
      <c r="J303">
        <v>-160</v>
      </c>
      <c r="K303">
        <v>-200</v>
      </c>
      <c r="L303">
        <v>-210</v>
      </c>
      <c r="M303">
        <v>-340</v>
      </c>
      <c r="N303">
        <v>-330</v>
      </c>
      <c r="O303">
        <v>-370</v>
      </c>
      <c r="P303">
        <v>-420</v>
      </c>
      <c r="Q303">
        <v>-440</v>
      </c>
      <c r="R303">
        <v>-490</v>
      </c>
      <c r="S303">
        <v>-490</v>
      </c>
      <c r="T303">
        <v>-620</v>
      </c>
      <c r="U303">
        <v>-750</v>
      </c>
      <c r="V303">
        <v>-910</v>
      </c>
      <c r="W303">
        <v>-1070</v>
      </c>
      <c r="X303">
        <v>-970</v>
      </c>
      <c r="Y303">
        <v>-660</v>
      </c>
      <c r="Z303">
        <v>-760</v>
      </c>
      <c r="AA303">
        <v>-810</v>
      </c>
      <c r="AB303">
        <f>'Population data'!$J$5</f>
        <v>329498</v>
      </c>
      <c r="AC303">
        <f>'Population data'!$J$9</f>
        <v>333505</v>
      </c>
      <c r="AD303">
        <f>'Population data'!$J$13</f>
        <v>338381</v>
      </c>
      <c r="AE303">
        <f>'Population data'!$J$17</f>
        <v>344176</v>
      </c>
      <c r="AF303">
        <f>'Population data'!$J$21</f>
        <v>351101</v>
      </c>
      <c r="AG303">
        <f>'Population data'!$J$25</f>
        <v>357859</v>
      </c>
      <c r="AH303">
        <f>'Population data'!$J$29</f>
        <v>364833</v>
      </c>
      <c r="AI303">
        <f>'Population data'!$J$33</f>
        <v>372070</v>
      </c>
      <c r="AJ303">
        <f>'Population data'!$J$37</f>
        <v>379812</v>
      </c>
      <c r="AK303">
        <f>'Population data'!$J$41</f>
        <v>386318</v>
      </c>
      <c r="AL303">
        <f>'Population data'!$J$45</f>
        <v>391981</v>
      </c>
      <c r="AM303">
        <f>'Population data'!$J$49</f>
        <v>398874</v>
      </c>
      <c r="AN303">
        <f>'Population data'!$J$53</f>
        <v>408878</v>
      </c>
      <c r="AO303">
        <f>'Population data'!$J$57</f>
        <v>420226</v>
      </c>
      <c r="AP303">
        <f>'Population data'!$J$61</f>
        <v>430758</v>
      </c>
      <c r="AQ303">
        <f>'Population data'!$J$65</f>
        <v>440267</v>
      </c>
      <c r="AR303">
        <f>'Population data'!$J$69</f>
        <v>447650</v>
      </c>
      <c r="AS303">
        <f>'Population data'!$J$73</f>
        <v>456005</v>
      </c>
      <c r="AT303">
        <f>'Population data'!$J$77</f>
        <v>465873</v>
      </c>
      <c r="AU303">
        <f>'Population data'!$J$81</f>
        <v>474862</v>
      </c>
      <c r="AV303">
        <f>'Population data'!$J$85</f>
        <v>481121</v>
      </c>
      <c r="AW303" s="31">
        <f t="shared" si="101"/>
        <v>-606.98395741400554</v>
      </c>
      <c r="AX303" s="31">
        <f t="shared" si="102"/>
        <v>-659.66027495839637</v>
      </c>
      <c r="AY303" s="31">
        <f t="shared" si="103"/>
        <v>-620.6022205738501</v>
      </c>
      <c r="AZ303" s="31">
        <f t="shared" si="104"/>
        <v>-464.8784342894333</v>
      </c>
      <c r="BA303" s="31">
        <f t="shared" si="105"/>
        <v>-569.63665725816793</v>
      </c>
      <c r="BB303" s="31">
        <f t="shared" si="106"/>
        <v>-586.823301915</v>
      </c>
      <c r="BC303" s="31">
        <f t="shared" si="107"/>
        <v>-931.93324068820527</v>
      </c>
      <c r="BD303" s="31">
        <f t="shared" si="108"/>
        <v>-886.9298787862499</v>
      </c>
      <c r="BE303" s="31">
        <f t="shared" si="109"/>
        <v>-974.16616641917585</v>
      </c>
      <c r="BF303" s="31">
        <f t="shared" si="110"/>
        <v>-1087.1872395280573</v>
      </c>
      <c r="BG303" s="31">
        <f t="shared" si="111"/>
        <v>-1122.5033866437404</v>
      </c>
      <c r="BH303" s="31">
        <f t="shared" si="112"/>
        <v>-1228.4581095784636</v>
      </c>
      <c r="BI303" s="31">
        <f t="shared" si="113"/>
        <v>-1198.4014791698257</v>
      </c>
      <c r="BJ303" s="31">
        <f t="shared" si="114"/>
        <v>-1475.3965723206084</v>
      </c>
      <c r="BK303" s="31">
        <f t="shared" si="115"/>
        <v>-1741.1168219742872</v>
      </c>
      <c r="BL303" s="31">
        <f t="shared" si="116"/>
        <v>-2066.9275689524766</v>
      </c>
      <c r="BM303" s="31">
        <f t="shared" si="117"/>
        <v>-2390.2602479615771</v>
      </c>
      <c r="BN303" s="31">
        <f t="shared" si="118"/>
        <v>-2127.1696582274317</v>
      </c>
      <c r="BO303" s="31">
        <f t="shared" si="119"/>
        <v>-1416.6951078942116</v>
      </c>
      <c r="BP303" s="31">
        <f t="shared" si="120"/>
        <v>-1600.4649771933739</v>
      </c>
      <c r="BQ303" s="31">
        <f t="shared" si="120"/>
        <v>-1683.5681668436839</v>
      </c>
    </row>
    <row r="304" spans="1:69" x14ac:dyDescent="0.15">
      <c r="A304" s="5" t="s">
        <v>85</v>
      </c>
      <c r="B304" s="11" t="s">
        <v>191</v>
      </c>
      <c r="C304" s="4" t="s">
        <v>34</v>
      </c>
      <c r="D304" s="4" t="s">
        <v>150</v>
      </c>
      <c r="E304" s="4" t="s">
        <v>150</v>
      </c>
      <c r="F304" s="5" t="s">
        <v>150</v>
      </c>
      <c r="G304">
        <v>-1030</v>
      </c>
      <c r="H304">
        <v>-1280</v>
      </c>
      <c r="I304">
        <v>-1290</v>
      </c>
      <c r="J304">
        <v>-1320</v>
      </c>
      <c r="K304">
        <v>-1440</v>
      </c>
      <c r="L304">
        <v>-1730</v>
      </c>
      <c r="M304">
        <v>-2130</v>
      </c>
      <c r="N304">
        <v>-2350</v>
      </c>
      <c r="O304">
        <v>-2470</v>
      </c>
      <c r="P304">
        <v>-2680</v>
      </c>
      <c r="Q304">
        <v>-2520</v>
      </c>
      <c r="R304">
        <v>-2510</v>
      </c>
      <c r="S304">
        <v>-2630</v>
      </c>
      <c r="T304">
        <v>-2970</v>
      </c>
      <c r="U304">
        <v>-3840</v>
      </c>
      <c r="V304">
        <v>-4720</v>
      </c>
      <c r="W304">
        <v>-3500</v>
      </c>
      <c r="X304">
        <v>-2210</v>
      </c>
      <c r="Y304">
        <v>-1660</v>
      </c>
      <c r="Z304">
        <v>-2460</v>
      </c>
      <c r="AA304">
        <v>-3060</v>
      </c>
      <c r="AB304">
        <f>'Population data'!$J$5</f>
        <v>329498</v>
      </c>
      <c r="AC304">
        <f>'Population data'!$J$9</f>
        <v>333505</v>
      </c>
      <c r="AD304">
        <f>'Population data'!$J$13</f>
        <v>338381</v>
      </c>
      <c r="AE304">
        <f>'Population data'!$J$17</f>
        <v>344176</v>
      </c>
      <c r="AF304">
        <f>'Population data'!$J$21</f>
        <v>351101</v>
      </c>
      <c r="AG304">
        <f>'Population data'!$J$25</f>
        <v>357859</v>
      </c>
      <c r="AH304">
        <f>'Population data'!$J$29</f>
        <v>364833</v>
      </c>
      <c r="AI304">
        <f>'Population data'!$J$33</f>
        <v>372070</v>
      </c>
      <c r="AJ304">
        <f>'Population data'!$J$37</f>
        <v>379812</v>
      </c>
      <c r="AK304">
        <f>'Population data'!$J$41</f>
        <v>386318</v>
      </c>
      <c r="AL304">
        <f>'Population data'!$J$45</f>
        <v>391981</v>
      </c>
      <c r="AM304">
        <f>'Population data'!$J$49</f>
        <v>398874</v>
      </c>
      <c r="AN304">
        <f>'Population data'!$J$53</f>
        <v>408878</v>
      </c>
      <c r="AO304">
        <f>'Population data'!$J$57</f>
        <v>420226</v>
      </c>
      <c r="AP304">
        <f>'Population data'!$J$61</f>
        <v>430758</v>
      </c>
      <c r="AQ304">
        <f>'Population data'!$J$65</f>
        <v>440267</v>
      </c>
      <c r="AR304">
        <f>'Population data'!$J$69</f>
        <v>447650</v>
      </c>
      <c r="AS304">
        <f>'Population data'!$J$73</f>
        <v>456005</v>
      </c>
      <c r="AT304">
        <f>'Population data'!$J$77</f>
        <v>465873</v>
      </c>
      <c r="AU304">
        <f>'Population data'!$J$81</f>
        <v>474862</v>
      </c>
      <c r="AV304">
        <f>'Population data'!$J$85</f>
        <v>481121</v>
      </c>
      <c r="AW304" s="31">
        <f t="shared" si="101"/>
        <v>-3125.9673806821284</v>
      </c>
      <c r="AX304" s="31">
        <f t="shared" si="102"/>
        <v>-3838.0234179397612</v>
      </c>
      <c r="AY304" s="31">
        <f t="shared" si="103"/>
        <v>-3812.2707835250799</v>
      </c>
      <c r="AZ304" s="31">
        <f t="shared" si="104"/>
        <v>-3835.2470828878249</v>
      </c>
      <c r="BA304" s="31">
        <f t="shared" si="105"/>
        <v>-4101.3839322588083</v>
      </c>
      <c r="BB304" s="31">
        <f t="shared" si="106"/>
        <v>-4834.306249109286</v>
      </c>
      <c r="BC304" s="31">
        <f t="shared" si="107"/>
        <v>-5838.2876548996392</v>
      </c>
      <c r="BD304" s="31">
        <f t="shared" si="108"/>
        <v>-6316.0158034778406</v>
      </c>
      <c r="BE304" s="31">
        <f t="shared" si="109"/>
        <v>-6503.2173812307137</v>
      </c>
      <c r="BF304" s="31">
        <f t="shared" si="110"/>
        <v>-6937.2900046076029</v>
      </c>
      <c r="BG304" s="31">
        <f t="shared" si="111"/>
        <v>-6428.8830325959671</v>
      </c>
      <c r="BH304" s="31">
        <f t="shared" si="112"/>
        <v>-6292.7139898815167</v>
      </c>
      <c r="BI304" s="31">
        <f t="shared" si="113"/>
        <v>-6432.2365106462075</v>
      </c>
      <c r="BJ304" s="31">
        <f t="shared" si="114"/>
        <v>-7067.6255157938822</v>
      </c>
      <c r="BK304" s="31">
        <f t="shared" si="115"/>
        <v>-8914.518128508349</v>
      </c>
      <c r="BL304" s="31">
        <f t="shared" si="116"/>
        <v>-10720.767170830428</v>
      </c>
      <c r="BM304" s="31">
        <f t="shared" si="117"/>
        <v>-7818.6082877247845</v>
      </c>
      <c r="BN304" s="31">
        <f t="shared" si="118"/>
        <v>-4846.4380873016744</v>
      </c>
      <c r="BO304" s="31">
        <f t="shared" si="119"/>
        <v>-3563.2028471278654</v>
      </c>
      <c r="BP304" s="31">
        <f t="shared" si="120"/>
        <v>-5180.4524261785527</v>
      </c>
      <c r="BQ304" s="31">
        <f t="shared" si="120"/>
        <v>-6360.1464080761389</v>
      </c>
    </row>
    <row r="305" spans="1:69" x14ac:dyDescent="0.15">
      <c r="A305" s="5" t="s">
        <v>85</v>
      </c>
      <c r="B305" s="11" t="s">
        <v>191</v>
      </c>
      <c r="C305" s="5" t="s">
        <v>55</v>
      </c>
      <c r="D305" s="5" t="s">
        <v>55</v>
      </c>
      <c r="E305" s="5" t="s">
        <v>148</v>
      </c>
      <c r="F305" s="5" t="s">
        <v>148</v>
      </c>
      <c r="G305">
        <v>-190</v>
      </c>
      <c r="H305">
        <v>-160</v>
      </c>
      <c r="I305">
        <v>-140</v>
      </c>
      <c r="J305">
        <v>-140</v>
      </c>
      <c r="K305">
        <v>-120</v>
      </c>
      <c r="L305">
        <v>-210</v>
      </c>
      <c r="M305">
        <v>-170</v>
      </c>
      <c r="N305">
        <v>-120</v>
      </c>
      <c r="O305">
        <v>-190</v>
      </c>
      <c r="P305">
        <v>-190</v>
      </c>
      <c r="Q305">
        <v>-200</v>
      </c>
      <c r="R305">
        <v>-170</v>
      </c>
      <c r="S305">
        <v>-220</v>
      </c>
      <c r="T305">
        <v>-170</v>
      </c>
      <c r="U305">
        <v>-190</v>
      </c>
      <c r="V305">
        <v>-170</v>
      </c>
      <c r="W305">
        <v>-180</v>
      </c>
      <c r="X305">
        <v>-160</v>
      </c>
      <c r="Y305">
        <v>-130</v>
      </c>
      <c r="Z305">
        <v>-100</v>
      </c>
      <c r="AA305">
        <v>-110</v>
      </c>
      <c r="AB305">
        <f>'Population data'!$J$5</f>
        <v>329498</v>
      </c>
      <c r="AC305">
        <f>'Population data'!$J$9</f>
        <v>333505</v>
      </c>
      <c r="AD305">
        <f>'Population data'!$J$13</f>
        <v>338381</v>
      </c>
      <c r="AE305">
        <f>'Population data'!$J$17</f>
        <v>344176</v>
      </c>
      <c r="AF305">
        <f>'Population data'!$J$21</f>
        <v>351101</v>
      </c>
      <c r="AG305">
        <f>'Population data'!$J$25</f>
        <v>357859</v>
      </c>
      <c r="AH305">
        <f>'Population data'!$J$29</f>
        <v>364833</v>
      </c>
      <c r="AI305">
        <f>'Population data'!$J$33</f>
        <v>372070</v>
      </c>
      <c r="AJ305">
        <f>'Population data'!$J$37</f>
        <v>379812</v>
      </c>
      <c r="AK305">
        <f>'Population data'!$J$41</f>
        <v>386318</v>
      </c>
      <c r="AL305">
        <f>'Population data'!$J$45</f>
        <v>391981</v>
      </c>
      <c r="AM305">
        <f>'Population data'!$J$49</f>
        <v>398874</v>
      </c>
      <c r="AN305">
        <f>'Population data'!$J$53</f>
        <v>408878</v>
      </c>
      <c r="AO305">
        <f>'Population data'!$J$57</f>
        <v>420226</v>
      </c>
      <c r="AP305">
        <f>'Population data'!$J$61</f>
        <v>430758</v>
      </c>
      <c r="AQ305">
        <f>'Population data'!$J$65</f>
        <v>440267</v>
      </c>
      <c r="AR305">
        <f>'Population data'!$J$69</f>
        <v>447650</v>
      </c>
      <c r="AS305">
        <f>'Population data'!$J$73</f>
        <v>456005</v>
      </c>
      <c r="AT305">
        <f>'Population data'!$J$77</f>
        <v>465873</v>
      </c>
      <c r="AU305">
        <f>'Population data'!$J$81</f>
        <v>474862</v>
      </c>
      <c r="AV305">
        <f>'Population data'!$J$85</f>
        <v>481121</v>
      </c>
      <c r="AW305" s="31">
        <f t="shared" si="101"/>
        <v>-576.63475954330522</v>
      </c>
      <c r="AX305" s="31">
        <f t="shared" si="102"/>
        <v>-479.75292724247015</v>
      </c>
      <c r="AY305" s="31">
        <f t="shared" si="103"/>
        <v>-413.73481371590015</v>
      </c>
      <c r="AZ305" s="31">
        <f t="shared" si="104"/>
        <v>-406.76863000325415</v>
      </c>
      <c r="BA305" s="31">
        <f t="shared" si="105"/>
        <v>-341.78199435490069</v>
      </c>
      <c r="BB305" s="31">
        <f t="shared" si="106"/>
        <v>-586.823301915</v>
      </c>
      <c r="BC305" s="31">
        <f t="shared" si="107"/>
        <v>-465.96662034410264</v>
      </c>
      <c r="BD305" s="31">
        <f t="shared" si="108"/>
        <v>-322.51995592227269</v>
      </c>
      <c r="BE305" s="31">
        <f t="shared" si="109"/>
        <v>-500.24749086390108</v>
      </c>
      <c r="BF305" s="31">
        <f t="shared" si="110"/>
        <v>-491.8227988341211</v>
      </c>
      <c r="BG305" s="31">
        <f t="shared" si="111"/>
        <v>-510.22881211079113</v>
      </c>
      <c r="BH305" s="31">
        <f t="shared" si="112"/>
        <v>-426.19975230273218</v>
      </c>
      <c r="BI305" s="31">
        <f t="shared" si="113"/>
        <v>-538.05780697420755</v>
      </c>
      <c r="BJ305" s="31">
        <f t="shared" si="114"/>
        <v>-404.54422144274747</v>
      </c>
      <c r="BK305" s="31">
        <f t="shared" si="115"/>
        <v>-441.08292823348609</v>
      </c>
      <c r="BL305" s="31">
        <f t="shared" si="116"/>
        <v>-386.12932606804509</v>
      </c>
      <c r="BM305" s="31">
        <f t="shared" si="117"/>
        <v>-402.09985479727465</v>
      </c>
      <c r="BN305" s="31">
        <f t="shared" si="118"/>
        <v>-350.87334568699907</v>
      </c>
      <c r="BO305" s="31">
        <f t="shared" si="119"/>
        <v>-279.046006100375</v>
      </c>
      <c r="BP305" s="31">
        <f t="shared" si="120"/>
        <v>-210.58749699912818</v>
      </c>
      <c r="BQ305" s="31">
        <f t="shared" si="120"/>
        <v>-228.63271401580892</v>
      </c>
    </row>
    <row r="306" spans="1:69" x14ac:dyDescent="0.15">
      <c r="A306" s="5" t="s">
        <v>85</v>
      </c>
      <c r="B306" s="11" t="s">
        <v>191</v>
      </c>
      <c r="C306" s="5" t="s">
        <v>35</v>
      </c>
      <c r="D306" s="5" t="s">
        <v>35</v>
      </c>
      <c r="E306" s="5" t="s">
        <v>149</v>
      </c>
      <c r="F306" s="5" t="s">
        <v>157</v>
      </c>
      <c r="G306">
        <v>-2880</v>
      </c>
      <c r="H306">
        <v>-2740</v>
      </c>
      <c r="I306">
        <v>-2560</v>
      </c>
      <c r="J306">
        <v>-2840</v>
      </c>
      <c r="K306">
        <v>-2480</v>
      </c>
      <c r="L306">
        <v>-2590</v>
      </c>
      <c r="M306">
        <v>-2610</v>
      </c>
      <c r="N306">
        <v>-2510</v>
      </c>
      <c r="O306">
        <v>-2630</v>
      </c>
      <c r="P306">
        <v>-2860</v>
      </c>
      <c r="Q306">
        <v>-2790</v>
      </c>
      <c r="R306">
        <v>-2930</v>
      </c>
      <c r="S306">
        <v>-2820</v>
      </c>
      <c r="T306">
        <v>-2570</v>
      </c>
      <c r="U306">
        <v>-2520</v>
      </c>
      <c r="V306">
        <v>-1630</v>
      </c>
      <c r="W306">
        <v>-1930</v>
      </c>
      <c r="X306">
        <v>-2680</v>
      </c>
      <c r="Y306">
        <v>-2700</v>
      </c>
      <c r="Z306">
        <v>-2820</v>
      </c>
      <c r="AA306">
        <v>-2500</v>
      </c>
      <c r="AB306">
        <f>'Population data'!$J$5</f>
        <v>329498</v>
      </c>
      <c r="AC306">
        <f>'Population data'!$J$9</f>
        <v>333505</v>
      </c>
      <c r="AD306">
        <f>'Population data'!$J$13</f>
        <v>338381</v>
      </c>
      <c r="AE306">
        <f>'Population data'!$J$17</f>
        <v>344176</v>
      </c>
      <c r="AF306">
        <f>'Population data'!$J$21</f>
        <v>351101</v>
      </c>
      <c r="AG306">
        <f>'Population data'!$J$25</f>
        <v>357859</v>
      </c>
      <c r="AH306">
        <f>'Population data'!$J$29</f>
        <v>364833</v>
      </c>
      <c r="AI306">
        <f>'Population data'!$J$33</f>
        <v>372070</v>
      </c>
      <c r="AJ306">
        <f>'Population data'!$J$37</f>
        <v>379812</v>
      </c>
      <c r="AK306">
        <f>'Population data'!$J$41</f>
        <v>386318</v>
      </c>
      <c r="AL306">
        <f>'Population data'!$J$45</f>
        <v>391981</v>
      </c>
      <c r="AM306">
        <f>'Population data'!$J$49</f>
        <v>398874</v>
      </c>
      <c r="AN306">
        <f>'Population data'!$J$53</f>
        <v>408878</v>
      </c>
      <c r="AO306">
        <f>'Population data'!$J$57</f>
        <v>420226</v>
      </c>
      <c r="AP306">
        <f>'Population data'!$J$61</f>
        <v>430758</v>
      </c>
      <c r="AQ306">
        <f>'Population data'!$J$65</f>
        <v>440267</v>
      </c>
      <c r="AR306">
        <f>'Population data'!$J$69</f>
        <v>447650</v>
      </c>
      <c r="AS306">
        <f>'Population data'!$J$73</f>
        <v>456005</v>
      </c>
      <c r="AT306">
        <f>'Population data'!$J$77</f>
        <v>465873</v>
      </c>
      <c r="AU306">
        <f>'Population data'!$J$81</f>
        <v>474862</v>
      </c>
      <c r="AV306">
        <f>'Population data'!$J$85</f>
        <v>481121</v>
      </c>
      <c r="AW306" s="31">
        <f t="shared" si="101"/>
        <v>-8740.5689867616802</v>
      </c>
      <c r="AX306" s="31">
        <f t="shared" si="102"/>
        <v>-8215.7688790273005</v>
      </c>
      <c r="AY306" s="31">
        <f t="shared" si="103"/>
        <v>-7565.4365936621734</v>
      </c>
      <c r="AZ306" s="31">
        <f t="shared" si="104"/>
        <v>-8251.5922086374412</v>
      </c>
      <c r="BA306" s="31">
        <f t="shared" si="105"/>
        <v>-7063.4945500012818</v>
      </c>
      <c r="BB306" s="31">
        <f t="shared" si="106"/>
        <v>-7237.4873902850004</v>
      </c>
      <c r="BC306" s="31">
        <f t="shared" si="107"/>
        <v>-7153.9581123418111</v>
      </c>
      <c r="BD306" s="31">
        <f t="shared" si="108"/>
        <v>-6746.0424113742038</v>
      </c>
      <c r="BE306" s="31">
        <f t="shared" si="109"/>
        <v>-6924.4784261687364</v>
      </c>
      <c r="BF306" s="31">
        <f t="shared" si="110"/>
        <v>-7403.2273929767698</v>
      </c>
      <c r="BG306" s="31">
        <f t="shared" si="111"/>
        <v>-7117.6919289455354</v>
      </c>
      <c r="BH306" s="31">
        <f t="shared" si="112"/>
        <v>-7345.678083805914</v>
      </c>
      <c r="BI306" s="31">
        <f t="shared" si="113"/>
        <v>-6896.9227984875688</v>
      </c>
      <c r="BJ306" s="31">
        <f t="shared" si="114"/>
        <v>-6115.7567594580059</v>
      </c>
      <c r="BK306" s="31">
        <f t="shared" si="115"/>
        <v>-5850.1525218336046</v>
      </c>
      <c r="BL306" s="31">
        <f t="shared" si="116"/>
        <v>-3702.2988322994911</v>
      </c>
      <c r="BM306" s="31">
        <f t="shared" si="117"/>
        <v>-4311.4039986596672</v>
      </c>
      <c r="BN306" s="31">
        <f t="shared" si="118"/>
        <v>-5877.1285402572339</v>
      </c>
      <c r="BO306" s="31">
        <f t="shared" si="119"/>
        <v>-5795.5708959308649</v>
      </c>
      <c r="BP306" s="31">
        <f t="shared" si="120"/>
        <v>-5938.5674153754144</v>
      </c>
      <c r="BQ306" s="31">
        <f t="shared" si="120"/>
        <v>-5196.1980458138387</v>
      </c>
    </row>
    <row r="307" spans="1:69" x14ac:dyDescent="0.15">
      <c r="A307" s="5" t="s">
        <v>85</v>
      </c>
      <c r="B307" s="11" t="s">
        <v>191</v>
      </c>
      <c r="C307" s="4" t="s">
        <v>54</v>
      </c>
      <c r="D307" s="4" t="s">
        <v>83</v>
      </c>
      <c r="E307" s="4" t="s">
        <v>83</v>
      </c>
      <c r="F307" s="4" t="s">
        <v>83</v>
      </c>
      <c r="G307">
        <v>-4580</v>
      </c>
      <c r="H307">
        <v>-4670</v>
      </c>
      <c r="I307">
        <v>-4490</v>
      </c>
      <c r="J307">
        <v>-4830</v>
      </c>
      <c r="K307">
        <v>-4580</v>
      </c>
      <c r="L307">
        <v>-5190</v>
      </c>
      <c r="M307">
        <v>-5540</v>
      </c>
      <c r="N307">
        <v>-5470</v>
      </c>
      <c r="O307">
        <v>-5780</v>
      </c>
      <c r="P307">
        <v>-6270</v>
      </c>
      <c r="Q307">
        <v>-6020</v>
      </c>
      <c r="R307">
        <v>-6140</v>
      </c>
      <c r="S307">
        <v>-6180</v>
      </c>
      <c r="T307">
        <v>-6380</v>
      </c>
      <c r="U307">
        <v>-7140</v>
      </c>
      <c r="V307">
        <v>-7140</v>
      </c>
      <c r="W307">
        <v>-5960</v>
      </c>
      <c r="X307">
        <v>-5480</v>
      </c>
      <c r="Y307">
        <v>-4850</v>
      </c>
      <c r="Z307">
        <v>-5720</v>
      </c>
      <c r="AA307">
        <v>-6030</v>
      </c>
      <c r="BQ307" s="31"/>
    </row>
  </sheetData>
  <autoFilter ref="A1:BO290" xr:uid="{817C1FA0-1C58-2543-A72F-7484A0F86D3B}"/>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F3C4-BE07-8149-8FF6-ADB093F7E15C}">
  <sheetPr>
    <tabColor theme="9"/>
  </sheetPr>
  <dimension ref="A1"/>
  <sheetViews>
    <sheetView workbookViewId="0"/>
  </sheetViews>
  <sheetFormatPr baseColWidth="10" defaultRowHeight="11" x14ac:dyDescent="0.1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8ADA1-AA17-5E4A-A99C-8E7E59A5A0A8}">
  <dimension ref="A1:G24"/>
  <sheetViews>
    <sheetView zoomScale="210" zoomScaleNormal="210" workbookViewId="0">
      <selection activeCell="B15" sqref="B15"/>
    </sheetView>
  </sheetViews>
  <sheetFormatPr baseColWidth="10" defaultRowHeight="11" x14ac:dyDescent="0.15"/>
  <cols>
    <col min="1" max="1" width="46.75" bestFit="1" customWidth="1"/>
    <col min="2" max="2" width="30.25" bestFit="1" customWidth="1"/>
    <col min="3" max="4" width="15.75" bestFit="1" customWidth="1"/>
    <col min="5" max="5" width="18.25" customWidth="1"/>
    <col min="6" max="6" width="15" customWidth="1"/>
  </cols>
  <sheetData>
    <row r="1" spans="1:7" x14ac:dyDescent="0.15">
      <c r="A1" s="24" t="s">
        <v>189</v>
      </c>
      <c r="B1" t="s">
        <v>219</v>
      </c>
    </row>
    <row r="2" spans="1:7" x14ac:dyDescent="0.15">
      <c r="A2" s="24" t="s">
        <v>23</v>
      </c>
      <c r="B2" t="s">
        <v>41</v>
      </c>
      <c r="E2" s="27" t="s">
        <v>193</v>
      </c>
      <c r="F2" s="5" t="s">
        <v>214</v>
      </c>
    </row>
    <row r="3" spans="1:7" x14ac:dyDescent="0.15">
      <c r="E3" s="27" t="s">
        <v>96</v>
      </c>
      <c r="F3" s="27" t="s">
        <v>96</v>
      </c>
      <c r="G3" s="27" t="s">
        <v>95</v>
      </c>
    </row>
    <row r="4" spans="1:7" x14ac:dyDescent="0.15">
      <c r="A4" s="24" t="s">
        <v>92</v>
      </c>
      <c r="B4" t="s">
        <v>217</v>
      </c>
      <c r="C4" t="s">
        <v>218</v>
      </c>
    </row>
    <row r="5" spans="1:7" x14ac:dyDescent="0.15">
      <c r="A5" s="17" t="s">
        <v>35</v>
      </c>
      <c r="B5" s="22">
        <v>60820</v>
      </c>
      <c r="C5" s="22">
        <v>64030</v>
      </c>
      <c r="E5" s="26" t="e">
        <f t="shared" ref="E5:E23" si="0">B5/B$23</f>
        <v>#DIV/0!</v>
      </c>
      <c r="F5" s="26" t="e">
        <f t="shared" ref="F5:F23" si="1">C5/C$23</f>
        <v>#DIV/0!</v>
      </c>
      <c r="G5" s="26">
        <f t="shared" ref="G5:G23" si="2">C5/B5-1</f>
        <v>5.2778691219993457E-2</v>
      </c>
    </row>
    <row r="6" spans="1:7" x14ac:dyDescent="0.15">
      <c r="A6" s="25" t="s">
        <v>35</v>
      </c>
      <c r="B6" s="22">
        <v>60820</v>
      </c>
      <c r="C6" s="22">
        <v>64030</v>
      </c>
      <c r="E6" s="26" t="e">
        <f t="shared" si="0"/>
        <v>#DIV/0!</v>
      </c>
      <c r="F6" s="26" t="e">
        <f t="shared" si="1"/>
        <v>#DIV/0!</v>
      </c>
      <c r="G6" s="26">
        <f t="shared" si="2"/>
        <v>5.2778691219993457E-2</v>
      </c>
    </row>
    <row r="7" spans="1:7" x14ac:dyDescent="0.15">
      <c r="A7" s="17" t="s">
        <v>55</v>
      </c>
      <c r="B7" s="22">
        <v>51680</v>
      </c>
      <c r="C7" s="22">
        <v>53010</v>
      </c>
      <c r="E7" s="26" t="e">
        <f t="shared" si="0"/>
        <v>#DIV/0!</v>
      </c>
      <c r="F7" s="26" t="e">
        <f t="shared" si="1"/>
        <v>#DIV/0!</v>
      </c>
      <c r="G7" s="26">
        <f t="shared" si="2"/>
        <v>2.5735294117646967E-2</v>
      </c>
    </row>
    <row r="8" spans="1:7" x14ac:dyDescent="0.15">
      <c r="A8" s="25" t="s">
        <v>55</v>
      </c>
      <c r="B8" s="22">
        <v>51680</v>
      </c>
      <c r="C8" s="22">
        <v>53010</v>
      </c>
      <c r="E8" s="26" t="e">
        <f t="shared" si="0"/>
        <v>#DIV/0!</v>
      </c>
      <c r="F8" s="26" t="e">
        <f t="shared" si="1"/>
        <v>#DIV/0!</v>
      </c>
      <c r="G8" s="26">
        <f t="shared" si="2"/>
        <v>2.5735294117646967E-2</v>
      </c>
    </row>
    <row r="9" spans="1:7" x14ac:dyDescent="0.15">
      <c r="A9" s="17" t="s">
        <v>36</v>
      </c>
      <c r="B9" s="22">
        <v>90940</v>
      </c>
      <c r="C9" s="22">
        <v>88190</v>
      </c>
      <c r="E9" s="26" t="e">
        <f t="shared" si="0"/>
        <v>#DIV/0!</v>
      </c>
      <c r="F9" s="26" t="e">
        <f t="shared" si="1"/>
        <v>#DIV/0!</v>
      </c>
      <c r="G9" s="26">
        <f t="shared" si="2"/>
        <v>-3.0239718495711498E-2</v>
      </c>
    </row>
    <row r="10" spans="1:7" x14ac:dyDescent="0.15">
      <c r="A10" s="25" t="s">
        <v>24</v>
      </c>
      <c r="B10" s="22">
        <v>23110</v>
      </c>
      <c r="C10" s="22">
        <v>24390</v>
      </c>
      <c r="E10" s="26" t="e">
        <f t="shared" si="0"/>
        <v>#DIV/0!</v>
      </c>
      <c r="F10" s="26" t="e">
        <f t="shared" si="1"/>
        <v>#DIV/0!</v>
      </c>
      <c r="G10" s="26">
        <f t="shared" si="2"/>
        <v>5.5387278234530601E-2</v>
      </c>
    </row>
    <row r="11" spans="1:7" x14ac:dyDescent="0.15">
      <c r="A11" s="25" t="s">
        <v>26</v>
      </c>
      <c r="B11" s="22">
        <v>9350</v>
      </c>
      <c r="C11" s="22">
        <v>8530</v>
      </c>
      <c r="E11" s="26" t="e">
        <f t="shared" si="0"/>
        <v>#DIV/0!</v>
      </c>
      <c r="F11" s="26" t="e">
        <f t="shared" si="1"/>
        <v>#DIV/0!</v>
      </c>
      <c r="G11" s="26">
        <f t="shared" si="2"/>
        <v>-8.770053475935824E-2</v>
      </c>
    </row>
    <row r="12" spans="1:7" x14ac:dyDescent="0.15">
      <c r="A12" s="25" t="s">
        <v>25</v>
      </c>
      <c r="B12" s="22">
        <v>40880</v>
      </c>
      <c r="C12" s="22">
        <v>40400</v>
      </c>
      <c r="E12" s="26" t="e">
        <f t="shared" si="0"/>
        <v>#DIV/0!</v>
      </c>
      <c r="F12" s="26" t="e">
        <f t="shared" si="1"/>
        <v>#DIV/0!</v>
      </c>
      <c r="G12" s="26">
        <f t="shared" si="2"/>
        <v>-1.1741682974559686E-2</v>
      </c>
    </row>
    <row r="13" spans="1:7" x14ac:dyDescent="0.15">
      <c r="A13" s="25" t="s">
        <v>47</v>
      </c>
      <c r="B13" s="22">
        <v>17600</v>
      </c>
      <c r="C13" s="22">
        <v>14870</v>
      </c>
      <c r="E13" s="26" t="e">
        <f t="shared" si="0"/>
        <v>#DIV/0!</v>
      </c>
      <c r="F13" s="26" t="e">
        <f t="shared" si="1"/>
        <v>#DIV/0!</v>
      </c>
      <c r="G13" s="26">
        <f t="shared" si="2"/>
        <v>-0.1551136363636364</v>
      </c>
    </row>
    <row r="14" spans="1:7" x14ac:dyDescent="0.15">
      <c r="A14" s="17" t="s">
        <v>37</v>
      </c>
      <c r="B14" s="22">
        <v>457960</v>
      </c>
      <c r="C14" s="22">
        <v>363070</v>
      </c>
      <c r="E14" s="26" t="e">
        <f t="shared" si="0"/>
        <v>#DIV/0!</v>
      </c>
      <c r="F14" s="26" t="e">
        <f t="shared" si="1"/>
        <v>#DIV/0!</v>
      </c>
      <c r="G14" s="26">
        <f t="shared" si="2"/>
        <v>-0.20720150231461265</v>
      </c>
    </row>
    <row r="15" spans="1:7" x14ac:dyDescent="0.15">
      <c r="A15" s="25" t="s">
        <v>33</v>
      </c>
      <c r="B15" s="22">
        <v>39520</v>
      </c>
      <c r="C15" s="22">
        <v>26180</v>
      </c>
      <c r="E15" s="26" t="e">
        <f t="shared" si="0"/>
        <v>#DIV/0!</v>
      </c>
      <c r="F15" s="26" t="e">
        <f t="shared" si="1"/>
        <v>#DIV/0!</v>
      </c>
      <c r="G15" s="26">
        <f t="shared" si="2"/>
        <v>-0.33755060728744934</v>
      </c>
    </row>
    <row r="16" spans="1:7" x14ac:dyDescent="0.15">
      <c r="A16" s="25" t="s">
        <v>30</v>
      </c>
      <c r="B16" s="22">
        <v>48880</v>
      </c>
      <c r="C16" s="22">
        <v>45780</v>
      </c>
      <c r="E16" s="26" t="e">
        <f t="shared" si="0"/>
        <v>#DIV/0!</v>
      </c>
      <c r="F16" s="26" t="e">
        <f t="shared" si="1"/>
        <v>#DIV/0!</v>
      </c>
      <c r="G16" s="26">
        <f t="shared" si="2"/>
        <v>-6.342062193126019E-2</v>
      </c>
    </row>
    <row r="17" spans="1:7" x14ac:dyDescent="0.15">
      <c r="A17" s="25" t="s">
        <v>28</v>
      </c>
      <c r="B17" s="22">
        <v>146650</v>
      </c>
      <c r="C17" s="22">
        <v>126270</v>
      </c>
      <c r="E17" s="26" t="e">
        <f t="shared" si="0"/>
        <v>#DIV/0!</v>
      </c>
      <c r="F17" s="26" t="e">
        <f t="shared" si="1"/>
        <v>#DIV/0!</v>
      </c>
      <c r="G17" s="26">
        <f t="shared" si="2"/>
        <v>-0.13897033753835664</v>
      </c>
    </row>
    <row r="18" spans="1:7" x14ac:dyDescent="0.15">
      <c r="A18" s="25" t="s">
        <v>29</v>
      </c>
      <c r="B18" s="22">
        <v>37460</v>
      </c>
      <c r="C18" s="22">
        <v>21740</v>
      </c>
      <c r="E18" s="26" t="e">
        <f t="shared" si="0"/>
        <v>#DIV/0!</v>
      </c>
      <c r="F18" s="26" t="e">
        <f t="shared" si="1"/>
        <v>#DIV/0!</v>
      </c>
      <c r="G18" s="26">
        <f t="shared" si="2"/>
        <v>-0.41964762413240786</v>
      </c>
    </row>
    <row r="19" spans="1:7" x14ac:dyDescent="0.15">
      <c r="A19" s="25" t="s">
        <v>48</v>
      </c>
      <c r="B19" s="22">
        <v>20030</v>
      </c>
      <c r="C19" s="22">
        <v>8690</v>
      </c>
      <c r="E19" s="26" t="e">
        <f t="shared" si="0"/>
        <v>#DIV/0!</v>
      </c>
      <c r="F19" s="26" t="e">
        <f t="shared" si="1"/>
        <v>#DIV/0!</v>
      </c>
      <c r="G19" s="26">
        <f t="shared" si="2"/>
        <v>-0.56615077383924106</v>
      </c>
    </row>
    <row r="20" spans="1:7" x14ac:dyDescent="0.15">
      <c r="A20" s="25" t="s">
        <v>32</v>
      </c>
      <c r="B20" s="22">
        <v>85350</v>
      </c>
      <c r="C20" s="22">
        <v>56080</v>
      </c>
      <c r="E20" s="26" t="e">
        <f t="shared" si="0"/>
        <v>#DIV/0!</v>
      </c>
      <c r="F20" s="26" t="e">
        <f t="shared" si="1"/>
        <v>#DIV/0!</v>
      </c>
      <c r="G20" s="26">
        <f t="shared" si="2"/>
        <v>-0.34294083186877566</v>
      </c>
    </row>
    <row r="21" spans="1:7" x14ac:dyDescent="0.15">
      <c r="A21" s="25" t="s">
        <v>31</v>
      </c>
      <c r="B21" s="22">
        <v>80070</v>
      </c>
      <c r="C21" s="22">
        <v>78330</v>
      </c>
      <c r="E21" s="26" t="e">
        <f t="shared" si="0"/>
        <v>#DIV/0!</v>
      </c>
      <c r="F21" s="26" t="e">
        <f t="shared" si="1"/>
        <v>#DIV/0!</v>
      </c>
      <c r="G21" s="26">
        <f t="shared" si="2"/>
        <v>-2.1730985387785728E-2</v>
      </c>
    </row>
    <row r="22" spans="1:7" x14ac:dyDescent="0.15">
      <c r="A22" s="17" t="s">
        <v>93</v>
      </c>
      <c r="B22" s="22">
        <v>661400</v>
      </c>
      <c r="C22" s="22">
        <v>568300</v>
      </c>
      <c r="E22" s="26" t="e">
        <f t="shared" si="0"/>
        <v>#DIV/0!</v>
      </c>
      <c r="F22" s="26" t="e">
        <f t="shared" si="1"/>
        <v>#DIV/0!</v>
      </c>
      <c r="G22" s="26">
        <f t="shared" si="2"/>
        <v>-0.14076201995766557</v>
      </c>
    </row>
    <row r="23" spans="1:7" x14ac:dyDescent="0.15">
      <c r="E23" s="26" t="e">
        <f t="shared" si="0"/>
        <v>#DIV/0!</v>
      </c>
      <c r="F23" s="26" t="e">
        <f t="shared" si="1"/>
        <v>#DIV/0!</v>
      </c>
      <c r="G23" s="26" t="e">
        <f t="shared" si="2"/>
        <v>#DIV/0!</v>
      </c>
    </row>
    <row r="24" spans="1:7" x14ac:dyDescent="0.15">
      <c r="E24" s="26"/>
      <c r="F24" s="26"/>
      <c r="G24" s="26"/>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E7C6E-8558-3A4D-BDC0-C49AC658CE84}">
  <dimension ref="A1:E24"/>
  <sheetViews>
    <sheetView zoomScale="220" zoomScaleNormal="220" workbookViewId="0">
      <selection activeCell="C22" sqref="C22"/>
    </sheetView>
  </sheetViews>
  <sheetFormatPr baseColWidth="10" defaultRowHeight="11" x14ac:dyDescent="0.15"/>
  <cols>
    <col min="1" max="1" width="48" bestFit="1" customWidth="1"/>
    <col min="2" max="2" width="32.5" bestFit="1" customWidth="1"/>
    <col min="3" max="3" width="16.25" bestFit="1" customWidth="1"/>
    <col min="4" max="4" width="16.25" customWidth="1"/>
    <col min="5" max="5" width="14" customWidth="1"/>
  </cols>
  <sheetData>
    <row r="1" spans="1:5" x14ac:dyDescent="0.15">
      <c r="A1" s="24" t="s">
        <v>189</v>
      </c>
      <c r="B1" t="s">
        <v>219</v>
      </c>
    </row>
    <row r="2" spans="1:5" x14ac:dyDescent="0.15">
      <c r="A2" s="24" t="s">
        <v>23</v>
      </c>
      <c r="B2" t="s">
        <v>42</v>
      </c>
    </row>
    <row r="3" spans="1:5" x14ac:dyDescent="0.15">
      <c r="E3" s="5" t="s">
        <v>95</v>
      </c>
    </row>
    <row r="4" spans="1:5" x14ac:dyDescent="0.15">
      <c r="A4" s="24" t="s">
        <v>92</v>
      </c>
      <c r="B4" t="s">
        <v>217</v>
      </c>
      <c r="C4" t="s">
        <v>218</v>
      </c>
    </row>
    <row r="5" spans="1:5" x14ac:dyDescent="0.15">
      <c r="A5" s="17" t="s">
        <v>35</v>
      </c>
      <c r="B5" s="22">
        <v>85800</v>
      </c>
      <c r="C5" s="22">
        <v>81480</v>
      </c>
      <c r="E5" s="26">
        <f>C5/B5-1</f>
        <v>-5.0349650349650332E-2</v>
      </c>
    </row>
    <row r="6" spans="1:5" x14ac:dyDescent="0.15">
      <c r="A6" s="25" t="s">
        <v>35</v>
      </c>
      <c r="B6" s="22">
        <v>85800</v>
      </c>
      <c r="C6" s="22">
        <v>81480</v>
      </c>
      <c r="E6" s="26">
        <f t="shared" ref="E6:E23" si="0">C6/B6-1</f>
        <v>-5.0349650349650332E-2</v>
      </c>
    </row>
    <row r="7" spans="1:5" x14ac:dyDescent="0.15">
      <c r="A7" s="17" t="s">
        <v>55</v>
      </c>
      <c r="B7" s="22">
        <v>14270</v>
      </c>
      <c r="C7" s="22">
        <v>14730</v>
      </c>
      <c r="E7" s="26">
        <f t="shared" si="0"/>
        <v>3.2235459004905431E-2</v>
      </c>
    </row>
    <row r="8" spans="1:5" x14ac:dyDescent="0.15">
      <c r="A8" s="25" t="s">
        <v>55</v>
      </c>
      <c r="B8" s="22">
        <v>14270</v>
      </c>
      <c r="C8" s="22">
        <v>14730</v>
      </c>
      <c r="E8" s="26">
        <f t="shared" si="0"/>
        <v>3.2235459004905431E-2</v>
      </c>
    </row>
    <row r="9" spans="1:5" x14ac:dyDescent="0.15">
      <c r="A9" s="17" t="s">
        <v>36</v>
      </c>
      <c r="B9" s="22">
        <v>18540</v>
      </c>
      <c r="C9" s="22">
        <v>18630</v>
      </c>
      <c r="E9" s="26">
        <f t="shared" si="0"/>
        <v>4.8543689320388328E-3</v>
      </c>
    </row>
    <row r="10" spans="1:5" x14ac:dyDescent="0.15">
      <c r="A10" s="25" t="s">
        <v>24</v>
      </c>
      <c r="B10" s="22">
        <v>5110</v>
      </c>
      <c r="C10" s="22">
        <v>4850</v>
      </c>
      <c r="E10" s="26">
        <f t="shared" si="0"/>
        <v>-5.0880626223091974E-2</v>
      </c>
    </row>
    <row r="11" spans="1:5" x14ac:dyDescent="0.15">
      <c r="A11" s="25" t="s">
        <v>26</v>
      </c>
      <c r="B11" s="22">
        <v>8370</v>
      </c>
      <c r="C11" s="22">
        <v>8390</v>
      </c>
      <c r="E11" s="26">
        <f t="shared" si="0"/>
        <v>2.389486260454099E-3</v>
      </c>
    </row>
    <row r="12" spans="1:5" x14ac:dyDescent="0.15">
      <c r="A12" s="25" t="s">
        <v>25</v>
      </c>
      <c r="B12" s="22">
        <v>4890</v>
      </c>
      <c r="C12" s="22">
        <v>5200</v>
      </c>
      <c r="E12" s="26">
        <f t="shared" si="0"/>
        <v>6.3394683026584797E-2</v>
      </c>
    </row>
    <row r="13" spans="1:5" x14ac:dyDescent="0.15">
      <c r="A13" s="25" t="s">
        <v>47</v>
      </c>
      <c r="B13" s="22">
        <v>170</v>
      </c>
      <c r="C13" s="22">
        <v>190</v>
      </c>
      <c r="E13" s="26">
        <f t="shared" si="0"/>
        <v>0.11764705882352944</v>
      </c>
    </row>
    <row r="14" spans="1:5" x14ac:dyDescent="0.15">
      <c r="A14" s="17" t="s">
        <v>37</v>
      </c>
      <c r="B14" s="22">
        <v>113560</v>
      </c>
      <c r="C14" s="22">
        <v>147940</v>
      </c>
      <c r="E14" s="26">
        <f t="shared" si="0"/>
        <v>0.30274744628390282</v>
      </c>
    </row>
    <row r="15" spans="1:5" x14ac:dyDescent="0.15">
      <c r="A15" s="25" t="s">
        <v>33</v>
      </c>
      <c r="B15" s="22">
        <v>44530</v>
      </c>
      <c r="C15" s="22">
        <v>45920</v>
      </c>
      <c r="E15" s="26">
        <f t="shared" si="0"/>
        <v>3.1214911295755599E-2</v>
      </c>
    </row>
    <row r="16" spans="1:5" x14ac:dyDescent="0.15">
      <c r="A16" s="25" t="s">
        <v>30</v>
      </c>
      <c r="B16" s="22">
        <v>7340</v>
      </c>
      <c r="C16" s="22">
        <v>10070</v>
      </c>
      <c r="E16" s="26">
        <f t="shared" si="0"/>
        <v>0.37193460490463215</v>
      </c>
    </row>
    <row r="17" spans="1:5" x14ac:dyDescent="0.15">
      <c r="A17" s="25" t="s">
        <v>28</v>
      </c>
      <c r="B17" s="22">
        <v>18940</v>
      </c>
      <c r="C17" s="22">
        <v>28640</v>
      </c>
      <c r="E17" s="26">
        <f t="shared" si="0"/>
        <v>0.5121436114044351</v>
      </c>
    </row>
    <row r="18" spans="1:5" x14ac:dyDescent="0.15">
      <c r="A18" s="25" t="s">
        <v>29</v>
      </c>
      <c r="B18" s="22">
        <v>5920</v>
      </c>
      <c r="C18" s="22">
        <v>8020</v>
      </c>
      <c r="E18" s="26">
        <f t="shared" si="0"/>
        <v>0.35472972972972983</v>
      </c>
    </row>
    <row r="19" spans="1:5" x14ac:dyDescent="0.15">
      <c r="A19" s="25" t="s">
        <v>48</v>
      </c>
      <c r="B19" s="22">
        <v>7970</v>
      </c>
      <c r="C19" s="22">
        <v>11990</v>
      </c>
      <c r="E19" s="26">
        <f t="shared" si="0"/>
        <v>0.50439146800501877</v>
      </c>
    </row>
    <row r="20" spans="1:5" x14ac:dyDescent="0.15">
      <c r="A20" s="25" t="s">
        <v>32</v>
      </c>
      <c r="B20" s="22">
        <v>17190</v>
      </c>
      <c r="C20" s="22">
        <v>18360</v>
      </c>
      <c r="E20" s="26">
        <f t="shared" si="0"/>
        <v>6.8062827225130906E-2</v>
      </c>
    </row>
    <row r="21" spans="1:5" x14ac:dyDescent="0.15">
      <c r="A21" s="25" t="s">
        <v>31</v>
      </c>
      <c r="B21" s="22">
        <v>11670</v>
      </c>
      <c r="C21" s="22">
        <v>24940</v>
      </c>
      <c r="E21" s="26">
        <f t="shared" si="0"/>
        <v>1.1371036846615254</v>
      </c>
    </row>
    <row r="22" spans="1:5" x14ac:dyDescent="0.15">
      <c r="A22" s="17" t="s">
        <v>93</v>
      </c>
      <c r="B22" s="22">
        <v>232170</v>
      </c>
      <c r="C22" s="22">
        <v>262780</v>
      </c>
      <c r="E22" s="26">
        <f t="shared" si="0"/>
        <v>0.13184304604384711</v>
      </c>
    </row>
    <row r="23" spans="1:5" x14ac:dyDescent="0.15">
      <c r="E23" s="26" t="e">
        <f t="shared" si="0"/>
        <v>#DIV/0!</v>
      </c>
    </row>
    <row r="24" spans="1:5" x14ac:dyDescent="0.15">
      <c r="E24" s="2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69729-587F-8240-AAAF-BBC3EB2C4376}">
  <dimension ref="A1:G45"/>
  <sheetViews>
    <sheetView showGridLines="0" zoomScale="160" zoomScaleNormal="160" workbookViewId="0">
      <selection activeCell="B4" sqref="B4"/>
    </sheetView>
  </sheetViews>
  <sheetFormatPr baseColWidth="10" defaultRowHeight="11" x14ac:dyDescent="0.15"/>
  <cols>
    <col min="1" max="1" width="47" bestFit="1" customWidth="1"/>
    <col min="2" max="4" width="16" bestFit="1" customWidth="1"/>
  </cols>
  <sheetData>
    <row r="1" spans="1:3" x14ac:dyDescent="0.15">
      <c r="A1" s="24" t="s">
        <v>189</v>
      </c>
      <c r="B1" t="s">
        <v>84</v>
      </c>
    </row>
    <row r="3" spans="1:3" x14ac:dyDescent="0.15">
      <c r="A3" s="24" t="s">
        <v>92</v>
      </c>
      <c r="B3" t="s">
        <v>175</v>
      </c>
      <c r="C3" t="s">
        <v>218</v>
      </c>
    </row>
    <row r="4" spans="1:3" x14ac:dyDescent="0.15">
      <c r="A4" s="17" t="s">
        <v>35</v>
      </c>
      <c r="B4">
        <v>-25890</v>
      </c>
      <c r="C4">
        <v>-17450</v>
      </c>
    </row>
    <row r="5" spans="1:3" x14ac:dyDescent="0.15">
      <c r="A5" s="25" t="s">
        <v>35</v>
      </c>
      <c r="B5">
        <v>-25890</v>
      </c>
      <c r="C5">
        <v>-17450</v>
      </c>
    </row>
    <row r="6" spans="1:3" x14ac:dyDescent="0.15">
      <c r="A6" s="17" t="s">
        <v>55</v>
      </c>
      <c r="B6">
        <v>4670</v>
      </c>
      <c r="C6">
        <v>38290</v>
      </c>
    </row>
    <row r="7" spans="1:3" x14ac:dyDescent="0.15">
      <c r="A7" s="25" t="s">
        <v>55</v>
      </c>
      <c r="B7">
        <v>4670</v>
      </c>
      <c r="C7">
        <v>38290</v>
      </c>
    </row>
    <row r="8" spans="1:3" x14ac:dyDescent="0.15">
      <c r="A8" s="17" t="s">
        <v>36</v>
      </c>
      <c r="B8">
        <v>70210</v>
      </c>
      <c r="C8">
        <v>69580</v>
      </c>
    </row>
    <row r="9" spans="1:3" x14ac:dyDescent="0.15">
      <c r="A9" s="25" t="s">
        <v>24</v>
      </c>
      <c r="B9">
        <v>25900</v>
      </c>
      <c r="C9">
        <v>19550</v>
      </c>
    </row>
    <row r="10" spans="1:3" x14ac:dyDescent="0.15">
      <c r="A10" s="25" t="s">
        <v>25</v>
      </c>
      <c r="B10">
        <v>33600</v>
      </c>
      <c r="C10">
        <v>35210</v>
      </c>
    </row>
    <row r="11" spans="1:3" x14ac:dyDescent="0.15">
      <c r="A11" s="25" t="s">
        <v>47</v>
      </c>
      <c r="B11">
        <v>11550</v>
      </c>
      <c r="C11">
        <v>14690</v>
      </c>
    </row>
    <row r="12" spans="1:3" x14ac:dyDescent="0.15">
      <c r="A12" s="25" t="s">
        <v>26</v>
      </c>
      <c r="B12">
        <v>-840</v>
      </c>
      <c r="C12">
        <v>130</v>
      </c>
    </row>
    <row r="13" spans="1:3" x14ac:dyDescent="0.15">
      <c r="A13" s="17" t="s">
        <v>37</v>
      </c>
      <c r="B13">
        <v>134870</v>
      </c>
      <c r="C13">
        <v>215150</v>
      </c>
    </row>
    <row r="14" spans="1:3" x14ac:dyDescent="0.15">
      <c r="A14" s="25" t="s">
        <v>28</v>
      </c>
      <c r="B14">
        <v>59740</v>
      </c>
      <c r="C14">
        <v>97630</v>
      </c>
    </row>
    <row r="15" spans="1:3" x14ac:dyDescent="0.15">
      <c r="A15" s="25" t="s">
        <v>48</v>
      </c>
      <c r="B15">
        <v>2460</v>
      </c>
      <c r="C15">
        <v>-3290</v>
      </c>
    </row>
    <row r="16" spans="1:3" x14ac:dyDescent="0.15">
      <c r="A16" s="25" t="s">
        <v>29</v>
      </c>
      <c r="B16">
        <v>14880</v>
      </c>
      <c r="C16">
        <v>13730</v>
      </c>
    </row>
    <row r="17" spans="1:7" x14ac:dyDescent="0.15">
      <c r="A17" s="25" t="s">
        <v>30</v>
      </c>
      <c r="B17">
        <v>10080</v>
      </c>
      <c r="C17">
        <v>35700</v>
      </c>
    </row>
    <row r="18" spans="1:7" x14ac:dyDescent="0.15">
      <c r="A18" s="25" t="s">
        <v>32</v>
      </c>
      <c r="B18">
        <v>38040</v>
      </c>
      <c r="C18">
        <v>37740</v>
      </c>
    </row>
    <row r="19" spans="1:7" x14ac:dyDescent="0.15">
      <c r="A19" s="25" t="s">
        <v>31</v>
      </c>
      <c r="B19">
        <v>23090</v>
      </c>
      <c r="C19">
        <v>53390</v>
      </c>
    </row>
    <row r="20" spans="1:7" x14ac:dyDescent="0.15">
      <c r="A20" s="25" t="s">
        <v>33</v>
      </c>
      <c r="B20">
        <v>-13420</v>
      </c>
      <c r="C20">
        <v>-19750</v>
      </c>
    </row>
    <row r="21" spans="1:7" x14ac:dyDescent="0.15">
      <c r="A21" s="17" t="s">
        <v>93</v>
      </c>
      <c r="B21">
        <v>183860</v>
      </c>
      <c r="C21">
        <v>305570</v>
      </c>
    </row>
    <row r="28" spans="1:7" x14ac:dyDescent="0.15">
      <c r="A28" s="4" t="s">
        <v>161</v>
      </c>
    </row>
    <row r="29" spans="1:7" ht="24" x14ac:dyDescent="0.15">
      <c r="B29" s="32" t="s">
        <v>12</v>
      </c>
      <c r="C29" s="32" t="s">
        <v>163</v>
      </c>
      <c r="D29" s="32" t="s">
        <v>97</v>
      </c>
      <c r="E29" s="32" t="s">
        <v>163</v>
      </c>
      <c r="F29" s="32" t="s">
        <v>95</v>
      </c>
      <c r="G29" s="47" t="s">
        <v>164</v>
      </c>
    </row>
    <row r="30" spans="1:7" x14ac:dyDescent="0.15">
      <c r="A30" s="33" t="s">
        <v>36</v>
      </c>
      <c r="B30" s="34">
        <f>SUM(B31:B34)</f>
        <v>70210</v>
      </c>
      <c r="C30" s="44">
        <f>B30/B$45</f>
        <v>0.38186663765908846</v>
      </c>
      <c r="D30" s="34">
        <f>SUM(D31:D34)</f>
        <v>69580</v>
      </c>
      <c r="E30" s="44">
        <f>D30/D$45</f>
        <v>0.22770559937166607</v>
      </c>
      <c r="F30" s="50">
        <f>D30/B30-1</f>
        <v>-8.9730807577268479E-3</v>
      </c>
      <c r="G30" s="50">
        <f>(D30/B30)^(1/10)-1</f>
        <v>-9.0095202931983476E-4</v>
      </c>
    </row>
    <row r="31" spans="1:7" x14ac:dyDescent="0.15">
      <c r="A31" s="38" t="s">
        <v>24</v>
      </c>
      <c r="B31" s="35">
        <f>B9</f>
        <v>25900</v>
      </c>
      <c r="C31" s="42">
        <f t="shared" ref="C31:E43" si="0">B31/B$45</f>
        <v>0.14086805177852715</v>
      </c>
      <c r="D31" s="35">
        <f>C9</f>
        <v>19550</v>
      </c>
      <c r="E31" s="42">
        <f t="shared" si="0"/>
        <v>6.397879372975096E-2</v>
      </c>
      <c r="F31" s="45">
        <f t="shared" ref="F31:F45" si="1">D31/B31-1</f>
        <v>-0.24517374517374513</v>
      </c>
      <c r="G31" s="45">
        <f t="shared" ref="G31:G45" si="2">(D31/B31)^(1/10)-1</f>
        <v>-2.7734893335468747E-2</v>
      </c>
    </row>
    <row r="32" spans="1:7" x14ac:dyDescent="0.15">
      <c r="A32" s="38" t="s">
        <v>25</v>
      </c>
      <c r="B32" s="35">
        <f t="shared" ref="B32" si="3">B10</f>
        <v>33600</v>
      </c>
      <c r="C32" s="42">
        <f t="shared" si="0"/>
        <v>0.182747742847819</v>
      </c>
      <c r="D32" s="35">
        <f>C10</f>
        <v>35210</v>
      </c>
      <c r="E32" s="42">
        <f t="shared" si="0"/>
        <v>0.11522728016493766</v>
      </c>
      <c r="F32" s="45">
        <f t="shared" si="1"/>
        <v>4.7916666666666607E-2</v>
      </c>
      <c r="G32" s="45">
        <f t="shared" si="2"/>
        <v>4.6913768311827031E-3</v>
      </c>
    </row>
    <row r="33" spans="1:7" x14ac:dyDescent="0.15">
      <c r="A33" s="38" t="s">
        <v>47</v>
      </c>
      <c r="B33" s="35">
        <f t="shared" ref="B33" si="4">B11</f>
        <v>11550</v>
      </c>
      <c r="C33" s="42">
        <f t="shared" si="0"/>
        <v>6.2819536603937784E-2</v>
      </c>
      <c r="D33" s="35">
        <f>C11</f>
        <v>14690</v>
      </c>
      <c r="E33" s="42">
        <f t="shared" si="0"/>
        <v>4.8074091042968878E-2</v>
      </c>
      <c r="F33" s="45">
        <f t="shared" si="1"/>
        <v>0.2718614718614718</v>
      </c>
      <c r="G33" s="45">
        <f t="shared" si="2"/>
        <v>2.4339644108144931E-2</v>
      </c>
    </row>
    <row r="34" spans="1:7" x14ac:dyDescent="0.15">
      <c r="A34" s="38" t="s">
        <v>26</v>
      </c>
      <c r="B34" s="35">
        <f t="shared" ref="B34" si="5">B12</f>
        <v>-840</v>
      </c>
      <c r="C34" s="42">
        <f t="shared" si="0"/>
        <v>-4.568693571195475E-3</v>
      </c>
      <c r="D34" s="35">
        <f>C12</f>
        <v>130</v>
      </c>
      <c r="E34" s="42">
        <f t="shared" si="0"/>
        <v>4.2543443400857412E-4</v>
      </c>
      <c r="F34" s="45">
        <f t="shared" si="1"/>
        <v>-1.1547619047619047</v>
      </c>
      <c r="G34" s="46" t="s">
        <v>165</v>
      </c>
    </row>
    <row r="35" spans="1:7" x14ac:dyDescent="0.15">
      <c r="A35" s="39" t="s">
        <v>160</v>
      </c>
      <c r="B35" s="36">
        <f>SUM(B36:B42)</f>
        <v>134870</v>
      </c>
      <c r="C35" s="41">
        <f t="shared" si="0"/>
        <v>0.73354726422277816</v>
      </c>
      <c r="D35" s="36">
        <f>SUM(D36:D42)</f>
        <v>215150</v>
      </c>
      <c r="E35" s="41">
        <f t="shared" si="0"/>
        <v>0.70409398828419023</v>
      </c>
      <c r="F35" s="49">
        <f t="shared" si="1"/>
        <v>0.59523986060650991</v>
      </c>
      <c r="G35" s="49">
        <f t="shared" si="2"/>
        <v>4.781014566977726E-2</v>
      </c>
    </row>
    <row r="36" spans="1:7" x14ac:dyDescent="0.15">
      <c r="A36" s="38" t="s">
        <v>28</v>
      </c>
      <c r="B36" s="35">
        <f t="shared" ref="B36" si="6">B14</f>
        <v>59740</v>
      </c>
      <c r="C36" s="42">
        <f t="shared" si="0"/>
        <v>0.32492113564668768</v>
      </c>
      <c r="D36" s="35">
        <f t="shared" ref="D36:D42" si="7">C14</f>
        <v>97630</v>
      </c>
      <c r="E36" s="42">
        <f t="shared" si="0"/>
        <v>0.31950125994043915</v>
      </c>
      <c r="F36" s="45">
        <f t="shared" si="1"/>
        <v>0.63424840977569463</v>
      </c>
      <c r="G36" s="45">
        <f t="shared" si="2"/>
        <v>5.0344600254239369E-2</v>
      </c>
    </row>
    <row r="37" spans="1:7" x14ac:dyDescent="0.15">
      <c r="A37" s="38" t="s">
        <v>48</v>
      </c>
      <c r="B37" s="35">
        <f t="shared" ref="B37" si="8">B15</f>
        <v>2460</v>
      </c>
      <c r="C37" s="42">
        <f t="shared" si="0"/>
        <v>1.3379745458501034E-2</v>
      </c>
      <c r="D37" s="35">
        <f t="shared" si="7"/>
        <v>-3290</v>
      </c>
      <c r="E37" s="42">
        <f t="shared" si="0"/>
        <v>-1.0766763752986222E-2</v>
      </c>
      <c r="F37" s="45">
        <f t="shared" si="1"/>
        <v>-2.3373983739837398</v>
      </c>
      <c r="G37" s="45" t="e">
        <f t="shared" si="2"/>
        <v>#NUM!</v>
      </c>
    </row>
    <row r="38" spans="1:7" x14ac:dyDescent="0.15">
      <c r="A38" s="38" t="s">
        <v>29</v>
      </c>
      <c r="B38" s="35">
        <f t="shared" ref="B38" si="9">B16</f>
        <v>14880</v>
      </c>
      <c r="C38" s="42">
        <f t="shared" si="0"/>
        <v>8.093114326117698E-2</v>
      </c>
      <c r="D38" s="35">
        <f t="shared" si="7"/>
        <v>13730</v>
      </c>
      <c r="E38" s="42">
        <f t="shared" si="0"/>
        <v>4.4932421376444022E-2</v>
      </c>
      <c r="F38" s="45">
        <f t="shared" si="1"/>
        <v>-7.7284946236559127E-2</v>
      </c>
      <c r="G38" s="45">
        <f t="shared" si="2"/>
        <v>-8.011218727682512E-3</v>
      </c>
    </row>
    <row r="39" spans="1:7" x14ac:dyDescent="0.15">
      <c r="A39" s="38" t="s">
        <v>30</v>
      </c>
      <c r="B39" s="35">
        <f t="shared" ref="B39" si="10">B17</f>
        <v>10080</v>
      </c>
      <c r="C39" s="42">
        <f t="shared" si="0"/>
        <v>5.48243228543457E-2</v>
      </c>
      <c r="D39" s="35">
        <f t="shared" si="7"/>
        <v>35700</v>
      </c>
      <c r="E39" s="42">
        <f t="shared" si="0"/>
        <v>0.11683084072389305</v>
      </c>
      <c r="F39" s="45">
        <f t="shared" si="1"/>
        <v>2.5416666666666665</v>
      </c>
      <c r="G39" s="45">
        <f t="shared" si="2"/>
        <v>0.13480376602352107</v>
      </c>
    </row>
    <row r="40" spans="1:7" x14ac:dyDescent="0.15">
      <c r="A40" s="38" t="s">
        <v>32</v>
      </c>
      <c r="B40" s="35">
        <f t="shared" ref="B40" si="11">B18</f>
        <v>38040</v>
      </c>
      <c r="C40" s="42">
        <f t="shared" si="0"/>
        <v>0.20689655172413793</v>
      </c>
      <c r="D40" s="35">
        <f t="shared" si="7"/>
        <v>37740</v>
      </c>
      <c r="E40" s="42">
        <f t="shared" si="0"/>
        <v>0.12350688876525837</v>
      </c>
      <c r="F40" s="45">
        <f t="shared" si="1"/>
        <v>-7.8864353312302349E-3</v>
      </c>
      <c r="G40" s="45">
        <f t="shared" si="2"/>
        <v>-7.914564067015295E-4</v>
      </c>
    </row>
    <row r="41" spans="1:7" x14ac:dyDescent="0.15">
      <c r="A41" s="38" t="s">
        <v>31</v>
      </c>
      <c r="B41" s="35">
        <f t="shared" ref="B41" si="12">B19</f>
        <v>23090</v>
      </c>
      <c r="C41" s="42">
        <f t="shared" si="0"/>
        <v>0.12558468399869466</v>
      </c>
      <c r="D41" s="35">
        <f t="shared" si="7"/>
        <v>53390</v>
      </c>
      <c r="E41" s="42">
        <f t="shared" si="0"/>
        <v>0.17472264947475211</v>
      </c>
      <c r="F41" s="45">
        <f t="shared" si="1"/>
        <v>1.3122563880467735</v>
      </c>
      <c r="G41" s="45">
        <f t="shared" si="2"/>
        <v>8.7435730577262616E-2</v>
      </c>
    </row>
    <row r="42" spans="1:7" x14ac:dyDescent="0.15">
      <c r="A42" s="38" t="s">
        <v>33</v>
      </c>
      <c r="B42" s="35">
        <f t="shared" ref="B42" si="13">B20</f>
        <v>-13420</v>
      </c>
      <c r="C42" s="42">
        <f t="shared" si="0"/>
        <v>-7.2990318720765807E-2</v>
      </c>
      <c r="D42" s="35">
        <f t="shared" si="7"/>
        <v>-19750</v>
      </c>
      <c r="E42" s="42">
        <f t="shared" si="0"/>
        <v>-6.4633308243610299E-2</v>
      </c>
      <c r="F42" s="45">
        <f t="shared" si="1"/>
        <v>0.47168405365126675</v>
      </c>
      <c r="G42" s="46" t="s">
        <v>165</v>
      </c>
    </row>
    <row r="43" spans="1:7" x14ac:dyDescent="0.15">
      <c r="A43" s="40" t="s">
        <v>162</v>
      </c>
      <c r="B43" s="37">
        <f>B5+B7</f>
        <v>-21220</v>
      </c>
      <c r="C43" s="43">
        <f t="shared" si="0"/>
        <v>-0.11541390188186663</v>
      </c>
      <c r="D43" s="37">
        <f>C5+C7</f>
        <v>20840</v>
      </c>
      <c r="E43" s="43">
        <f t="shared" si="0"/>
        <v>6.8200412344143729E-2</v>
      </c>
      <c r="F43" s="51">
        <f t="shared" si="1"/>
        <v>-1.9820923656927427</v>
      </c>
      <c r="G43" s="52" t="s">
        <v>165</v>
      </c>
    </row>
    <row r="44" spans="1:7" ht="5" customHeight="1" x14ac:dyDescent="0.15">
      <c r="B44" s="22"/>
      <c r="D44" s="22"/>
      <c r="F44" s="26"/>
      <c r="G44" s="26"/>
    </row>
    <row r="45" spans="1:7" x14ac:dyDescent="0.15">
      <c r="A45" s="4" t="s">
        <v>83</v>
      </c>
      <c r="B45" s="23">
        <f>B30+B35+B43</f>
        <v>183860</v>
      </c>
      <c r="D45" s="23">
        <f>D30+D35+D43</f>
        <v>305570</v>
      </c>
      <c r="F45" s="48">
        <f t="shared" si="1"/>
        <v>0.66197106494071578</v>
      </c>
      <c r="G45" s="48">
        <f t="shared" si="2"/>
        <v>5.2112900737568024E-2</v>
      </c>
    </row>
  </sheetData>
  <pageMargins left="0.7" right="0.7" top="0.75" bottom="0.75" header="0.3" footer="0.3"/>
  <ignoredErrors>
    <ignoredError sqref="B35 C30:D43"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12E04-B387-C741-8998-90F71A1FBDE7}">
  <dimension ref="A1:V39"/>
  <sheetViews>
    <sheetView showGridLines="0" tabSelected="1" zoomScaleNormal="100" workbookViewId="0">
      <selection activeCell="Q52" sqref="Q52"/>
    </sheetView>
  </sheetViews>
  <sheetFormatPr baseColWidth="10" defaultRowHeight="11" x14ac:dyDescent="0.15"/>
  <cols>
    <col min="1" max="1" width="47" bestFit="1" customWidth="1"/>
    <col min="2" max="22" width="16" bestFit="1" customWidth="1"/>
  </cols>
  <sheetData>
    <row r="1" spans="1:22" x14ac:dyDescent="0.15">
      <c r="A1" s="24" t="s">
        <v>189</v>
      </c>
      <c r="B1" t="s">
        <v>84</v>
      </c>
    </row>
    <row r="3" spans="1:22" x14ac:dyDescent="0.15">
      <c r="A3" s="24" t="s">
        <v>92</v>
      </c>
      <c r="B3" t="s">
        <v>166</v>
      </c>
      <c r="C3" t="s">
        <v>167</v>
      </c>
      <c r="D3" t="s">
        <v>168</v>
      </c>
      <c r="E3" t="s">
        <v>169</v>
      </c>
      <c r="F3" t="s">
        <v>170</v>
      </c>
      <c r="G3" t="s">
        <v>171</v>
      </c>
      <c r="H3" t="s">
        <v>172</v>
      </c>
      <c r="I3" t="s">
        <v>173</v>
      </c>
      <c r="J3" t="s">
        <v>159</v>
      </c>
      <c r="K3" t="s">
        <v>174</v>
      </c>
      <c r="L3" t="s">
        <v>175</v>
      </c>
      <c r="M3" t="s">
        <v>176</v>
      </c>
      <c r="N3" t="s">
        <v>177</v>
      </c>
      <c r="O3" t="s">
        <v>178</v>
      </c>
      <c r="P3" t="s">
        <v>179</v>
      </c>
      <c r="Q3" t="s">
        <v>180</v>
      </c>
      <c r="R3" t="s">
        <v>181</v>
      </c>
      <c r="S3" t="s">
        <v>94</v>
      </c>
      <c r="T3" t="s">
        <v>158</v>
      </c>
      <c r="U3" t="s">
        <v>217</v>
      </c>
      <c r="V3" t="s">
        <v>218</v>
      </c>
    </row>
    <row r="4" spans="1:22" x14ac:dyDescent="0.15">
      <c r="A4" s="17" t="s">
        <v>35</v>
      </c>
      <c r="B4">
        <v>-21220</v>
      </c>
      <c r="C4">
        <v>-18450</v>
      </c>
      <c r="D4">
        <v>-17170</v>
      </c>
      <c r="E4">
        <v>-20190</v>
      </c>
      <c r="F4">
        <v>-2460</v>
      </c>
      <c r="G4">
        <v>-4270</v>
      </c>
      <c r="H4">
        <v>-8800</v>
      </c>
      <c r="I4">
        <v>-6860</v>
      </c>
      <c r="J4">
        <v>-8590</v>
      </c>
      <c r="K4">
        <v>-20000</v>
      </c>
      <c r="L4">
        <v>-25890</v>
      </c>
      <c r="M4">
        <v>-21490</v>
      </c>
      <c r="N4">
        <v>-13280</v>
      </c>
      <c r="O4">
        <v>-12610</v>
      </c>
      <c r="P4">
        <v>-6990</v>
      </c>
      <c r="Q4">
        <v>36020</v>
      </c>
      <c r="R4">
        <v>17360</v>
      </c>
      <c r="S4">
        <v>-15190</v>
      </c>
      <c r="T4">
        <v>-30470</v>
      </c>
      <c r="U4">
        <v>-25780</v>
      </c>
      <c r="V4">
        <v>-17450</v>
      </c>
    </row>
    <row r="5" spans="1:22" x14ac:dyDescent="0.15">
      <c r="A5" s="25" t="s">
        <v>35</v>
      </c>
      <c r="B5">
        <v>-21220</v>
      </c>
      <c r="C5">
        <v>-18450</v>
      </c>
      <c r="D5">
        <v>-17170</v>
      </c>
      <c r="E5">
        <v>-20190</v>
      </c>
      <c r="F5">
        <v>-2460</v>
      </c>
      <c r="G5">
        <v>-4270</v>
      </c>
      <c r="H5">
        <v>-8800</v>
      </c>
      <c r="I5">
        <v>-6860</v>
      </c>
      <c r="J5">
        <v>-8590</v>
      </c>
      <c r="K5">
        <v>-20000</v>
      </c>
      <c r="L5">
        <v>-25890</v>
      </c>
      <c r="M5">
        <v>-21490</v>
      </c>
      <c r="N5">
        <v>-13280</v>
      </c>
      <c r="O5">
        <v>-12610</v>
      </c>
      <c r="P5">
        <v>-6990</v>
      </c>
      <c r="Q5">
        <v>36020</v>
      </c>
      <c r="R5">
        <v>17360</v>
      </c>
      <c r="S5">
        <v>-15190</v>
      </c>
      <c r="T5">
        <v>-30470</v>
      </c>
      <c r="U5">
        <v>-25780</v>
      </c>
      <c r="V5">
        <v>-17450</v>
      </c>
    </row>
    <row r="6" spans="1:22" x14ac:dyDescent="0.15">
      <c r="A6" s="17" t="s">
        <v>55</v>
      </c>
      <c r="B6">
        <v>20410</v>
      </c>
      <c r="C6">
        <v>22680</v>
      </c>
      <c r="D6">
        <v>28950</v>
      </c>
      <c r="E6">
        <v>36270</v>
      </c>
      <c r="F6">
        <v>29960</v>
      </c>
      <c r="G6">
        <v>20640</v>
      </c>
      <c r="H6">
        <v>36800</v>
      </c>
      <c r="I6">
        <v>44690</v>
      </c>
      <c r="J6">
        <v>34060</v>
      </c>
      <c r="K6">
        <v>12470</v>
      </c>
      <c r="L6">
        <v>4670</v>
      </c>
      <c r="M6">
        <v>6060</v>
      </c>
      <c r="N6">
        <v>6730</v>
      </c>
      <c r="O6">
        <v>7470</v>
      </c>
      <c r="P6">
        <v>8130</v>
      </c>
      <c r="Q6">
        <v>1370</v>
      </c>
      <c r="R6">
        <v>-2100</v>
      </c>
      <c r="S6">
        <v>8890</v>
      </c>
      <c r="T6">
        <v>26270</v>
      </c>
      <c r="U6">
        <v>36820</v>
      </c>
      <c r="V6">
        <v>38290</v>
      </c>
    </row>
    <row r="7" spans="1:22" x14ac:dyDescent="0.15">
      <c r="A7" s="25" t="s">
        <v>55</v>
      </c>
      <c r="B7">
        <v>20410</v>
      </c>
      <c r="C7">
        <v>22680</v>
      </c>
      <c r="D7">
        <v>28950</v>
      </c>
      <c r="E7">
        <v>36270</v>
      </c>
      <c r="F7">
        <v>29960</v>
      </c>
      <c r="G7">
        <v>20640</v>
      </c>
      <c r="H7">
        <v>36800</v>
      </c>
      <c r="I7">
        <v>44690</v>
      </c>
      <c r="J7">
        <v>34060</v>
      </c>
      <c r="K7">
        <v>12470</v>
      </c>
      <c r="L7">
        <v>4670</v>
      </c>
      <c r="M7">
        <v>6060</v>
      </c>
      <c r="N7">
        <v>6730</v>
      </c>
      <c r="O7">
        <v>7470</v>
      </c>
      <c r="P7">
        <v>8130</v>
      </c>
      <c r="Q7">
        <v>1370</v>
      </c>
      <c r="R7">
        <v>-2100</v>
      </c>
      <c r="S7">
        <v>8890</v>
      </c>
      <c r="T7">
        <v>26270</v>
      </c>
      <c r="U7">
        <v>36820</v>
      </c>
      <c r="V7">
        <v>38290</v>
      </c>
    </row>
    <row r="8" spans="1:22" x14ac:dyDescent="0.15">
      <c r="A8" s="17" t="s">
        <v>36</v>
      </c>
      <c r="B8">
        <v>65180</v>
      </c>
      <c r="C8">
        <v>73230</v>
      </c>
      <c r="D8">
        <v>79800</v>
      </c>
      <c r="E8">
        <v>80940</v>
      </c>
      <c r="F8">
        <v>82450</v>
      </c>
      <c r="G8">
        <v>70730</v>
      </c>
      <c r="H8">
        <v>60910</v>
      </c>
      <c r="I8">
        <v>68840</v>
      </c>
      <c r="J8">
        <v>68080</v>
      </c>
      <c r="K8">
        <v>74660</v>
      </c>
      <c r="L8">
        <v>70210</v>
      </c>
      <c r="M8">
        <v>69610</v>
      </c>
      <c r="N8">
        <v>85720</v>
      </c>
      <c r="O8">
        <v>67330</v>
      </c>
      <c r="P8">
        <v>63840</v>
      </c>
      <c r="Q8">
        <v>46490</v>
      </c>
      <c r="R8">
        <v>19020</v>
      </c>
      <c r="S8">
        <v>47450</v>
      </c>
      <c r="T8">
        <v>60250</v>
      </c>
      <c r="U8">
        <v>72340</v>
      </c>
      <c r="V8">
        <v>69580</v>
      </c>
    </row>
    <row r="9" spans="1:22" x14ac:dyDescent="0.15">
      <c r="A9" s="25" t="s">
        <v>24</v>
      </c>
      <c r="B9">
        <v>24340</v>
      </c>
      <c r="C9">
        <v>26170</v>
      </c>
      <c r="D9">
        <v>27980</v>
      </c>
      <c r="E9">
        <v>28290</v>
      </c>
      <c r="F9">
        <v>30250</v>
      </c>
      <c r="G9">
        <v>30120</v>
      </c>
      <c r="H9">
        <v>27860</v>
      </c>
      <c r="I9">
        <v>29180</v>
      </c>
      <c r="J9">
        <v>29670</v>
      </c>
      <c r="K9">
        <v>29810</v>
      </c>
      <c r="L9">
        <v>25900</v>
      </c>
      <c r="M9">
        <v>25800</v>
      </c>
      <c r="N9">
        <v>24070</v>
      </c>
      <c r="O9">
        <v>20720</v>
      </c>
      <c r="P9">
        <v>18510</v>
      </c>
      <c r="Q9">
        <v>13920</v>
      </c>
      <c r="R9">
        <v>11470</v>
      </c>
      <c r="S9">
        <v>19540</v>
      </c>
      <c r="T9">
        <v>15490</v>
      </c>
      <c r="U9">
        <v>18020</v>
      </c>
      <c r="V9">
        <v>19550</v>
      </c>
    </row>
    <row r="10" spans="1:22" x14ac:dyDescent="0.15">
      <c r="A10" s="25" t="s">
        <v>25</v>
      </c>
      <c r="B10">
        <v>28970</v>
      </c>
      <c r="C10">
        <v>35950</v>
      </c>
      <c r="D10">
        <v>40400</v>
      </c>
      <c r="E10">
        <v>44170</v>
      </c>
      <c r="F10">
        <v>41030</v>
      </c>
      <c r="G10">
        <v>32050</v>
      </c>
      <c r="H10">
        <v>24980</v>
      </c>
      <c r="I10">
        <v>33250</v>
      </c>
      <c r="J10">
        <v>30540</v>
      </c>
      <c r="K10">
        <v>32370</v>
      </c>
      <c r="L10">
        <v>33600</v>
      </c>
      <c r="M10">
        <v>33280</v>
      </c>
      <c r="N10">
        <v>38080</v>
      </c>
      <c r="O10">
        <v>35550</v>
      </c>
      <c r="P10">
        <v>30740</v>
      </c>
      <c r="Q10">
        <v>18780</v>
      </c>
      <c r="R10">
        <v>8060</v>
      </c>
      <c r="S10">
        <v>21170</v>
      </c>
      <c r="T10">
        <v>30540</v>
      </c>
      <c r="U10">
        <v>35830</v>
      </c>
      <c r="V10">
        <v>35210</v>
      </c>
    </row>
    <row r="11" spans="1:22" x14ac:dyDescent="0.15">
      <c r="A11" s="25" t="s">
        <v>47</v>
      </c>
      <c r="B11">
        <v>13380</v>
      </c>
      <c r="C11">
        <v>12110</v>
      </c>
      <c r="D11">
        <v>12310</v>
      </c>
      <c r="E11">
        <v>9360</v>
      </c>
      <c r="F11">
        <v>11560</v>
      </c>
      <c r="G11">
        <v>9800</v>
      </c>
      <c r="H11">
        <v>9060</v>
      </c>
      <c r="I11">
        <v>7540</v>
      </c>
      <c r="J11">
        <v>8400</v>
      </c>
      <c r="K11">
        <v>13020</v>
      </c>
      <c r="L11">
        <v>11550</v>
      </c>
      <c r="M11">
        <v>10930</v>
      </c>
      <c r="N11">
        <v>23990</v>
      </c>
      <c r="O11">
        <v>12040</v>
      </c>
      <c r="P11">
        <v>15170</v>
      </c>
      <c r="Q11">
        <v>12880</v>
      </c>
      <c r="R11">
        <v>510</v>
      </c>
      <c r="S11">
        <v>7670</v>
      </c>
      <c r="T11">
        <v>12850</v>
      </c>
      <c r="U11">
        <v>17290</v>
      </c>
      <c r="V11">
        <v>14690</v>
      </c>
    </row>
    <row r="12" spans="1:22" x14ac:dyDescent="0.15">
      <c r="A12" s="25" t="s">
        <v>26</v>
      </c>
      <c r="B12">
        <v>-1510</v>
      </c>
      <c r="C12">
        <v>-1000</v>
      </c>
      <c r="D12">
        <v>-890</v>
      </c>
      <c r="E12">
        <v>-880</v>
      </c>
      <c r="F12">
        <v>-390</v>
      </c>
      <c r="G12">
        <v>-1240</v>
      </c>
      <c r="H12">
        <v>-990</v>
      </c>
      <c r="I12">
        <v>-1130</v>
      </c>
      <c r="J12">
        <v>-530</v>
      </c>
      <c r="K12">
        <v>-540</v>
      </c>
      <c r="L12">
        <v>-840</v>
      </c>
      <c r="M12">
        <v>-400</v>
      </c>
      <c r="N12">
        <v>-420</v>
      </c>
      <c r="O12">
        <v>-980</v>
      </c>
      <c r="P12">
        <v>-580</v>
      </c>
      <c r="Q12">
        <v>910</v>
      </c>
      <c r="R12">
        <v>-1020</v>
      </c>
      <c r="S12">
        <v>-930</v>
      </c>
      <c r="T12">
        <v>1370</v>
      </c>
      <c r="U12">
        <v>1200</v>
      </c>
      <c r="V12">
        <v>130</v>
      </c>
    </row>
    <row r="13" spans="1:22" x14ac:dyDescent="0.15">
      <c r="A13" s="17" t="s">
        <v>37</v>
      </c>
      <c r="B13">
        <v>81780</v>
      </c>
      <c r="C13">
        <v>96750</v>
      </c>
      <c r="D13">
        <v>143080</v>
      </c>
      <c r="E13">
        <v>186540</v>
      </c>
      <c r="F13">
        <v>189210</v>
      </c>
      <c r="G13">
        <v>106590</v>
      </c>
      <c r="H13">
        <v>88150</v>
      </c>
      <c r="I13">
        <v>116000</v>
      </c>
      <c r="J13">
        <v>125030</v>
      </c>
      <c r="K13">
        <v>125390</v>
      </c>
      <c r="L13">
        <v>134870</v>
      </c>
      <c r="M13">
        <v>152470</v>
      </c>
      <c r="N13">
        <v>183600</v>
      </c>
      <c r="O13">
        <v>183760</v>
      </c>
      <c r="P13">
        <v>182130</v>
      </c>
      <c r="Q13">
        <v>116810</v>
      </c>
      <c r="R13">
        <v>-116950</v>
      </c>
      <c r="S13">
        <v>166760</v>
      </c>
      <c r="T13">
        <v>482300</v>
      </c>
      <c r="U13">
        <v>351230</v>
      </c>
      <c r="V13">
        <v>215150</v>
      </c>
    </row>
    <row r="14" spans="1:22" x14ac:dyDescent="0.15">
      <c r="A14" s="25" t="s">
        <v>28</v>
      </c>
      <c r="B14">
        <v>23740</v>
      </c>
      <c r="C14">
        <v>27260</v>
      </c>
      <c r="D14">
        <v>41920</v>
      </c>
      <c r="E14">
        <v>57530</v>
      </c>
      <c r="F14">
        <v>53960</v>
      </c>
      <c r="G14">
        <v>32300</v>
      </c>
      <c r="H14">
        <v>12920</v>
      </c>
      <c r="I14">
        <v>11480</v>
      </c>
      <c r="J14">
        <v>28130</v>
      </c>
      <c r="K14">
        <v>52580</v>
      </c>
      <c r="L14">
        <v>59740</v>
      </c>
      <c r="M14">
        <v>64980</v>
      </c>
      <c r="N14">
        <v>76030</v>
      </c>
      <c r="O14">
        <v>75370</v>
      </c>
      <c r="P14">
        <v>70380</v>
      </c>
      <c r="Q14">
        <v>9920</v>
      </c>
      <c r="R14">
        <v>-42850</v>
      </c>
      <c r="S14">
        <v>82880</v>
      </c>
      <c r="T14">
        <v>169470</v>
      </c>
      <c r="U14">
        <v>128570</v>
      </c>
      <c r="V14">
        <v>97630</v>
      </c>
    </row>
    <row r="15" spans="1:22" x14ac:dyDescent="0.15">
      <c r="A15" s="25" t="s">
        <v>48</v>
      </c>
      <c r="B15">
        <v>4910</v>
      </c>
      <c r="C15">
        <v>7090</v>
      </c>
      <c r="D15">
        <v>16600</v>
      </c>
      <c r="E15">
        <v>27350</v>
      </c>
      <c r="F15">
        <v>48010</v>
      </c>
      <c r="G15">
        <v>15830</v>
      </c>
      <c r="H15">
        <v>-1330</v>
      </c>
      <c r="I15">
        <v>1130</v>
      </c>
      <c r="J15">
        <v>520</v>
      </c>
      <c r="K15">
        <v>1480</v>
      </c>
      <c r="L15">
        <v>2460</v>
      </c>
      <c r="M15">
        <v>5820</v>
      </c>
      <c r="N15">
        <v>4910</v>
      </c>
      <c r="O15">
        <v>4500</v>
      </c>
      <c r="P15">
        <v>5670</v>
      </c>
      <c r="Q15">
        <v>-10740</v>
      </c>
      <c r="R15">
        <v>-10940</v>
      </c>
      <c r="S15">
        <v>14470</v>
      </c>
      <c r="T15">
        <v>33590</v>
      </c>
      <c r="U15">
        <v>11880</v>
      </c>
      <c r="V15">
        <v>-3290</v>
      </c>
    </row>
    <row r="16" spans="1:22" x14ac:dyDescent="0.15">
      <c r="A16" s="25" t="s">
        <v>29</v>
      </c>
      <c r="B16">
        <v>16290</v>
      </c>
      <c r="C16">
        <v>12670</v>
      </c>
      <c r="D16">
        <v>19720</v>
      </c>
      <c r="E16">
        <v>22830</v>
      </c>
      <c r="F16">
        <v>20080</v>
      </c>
      <c r="G16">
        <v>16760</v>
      </c>
      <c r="H16">
        <v>13430</v>
      </c>
      <c r="I16">
        <v>13090</v>
      </c>
      <c r="J16">
        <v>12610</v>
      </c>
      <c r="K16">
        <v>16120</v>
      </c>
      <c r="L16">
        <v>14880</v>
      </c>
      <c r="M16">
        <v>17220</v>
      </c>
      <c r="N16">
        <v>21660</v>
      </c>
      <c r="O16">
        <v>22350</v>
      </c>
      <c r="P16">
        <v>20850</v>
      </c>
      <c r="Q16">
        <v>10340</v>
      </c>
      <c r="R16">
        <v>-6880</v>
      </c>
      <c r="S16">
        <v>17210</v>
      </c>
      <c r="T16">
        <v>59210</v>
      </c>
      <c r="U16">
        <v>33500</v>
      </c>
      <c r="V16">
        <v>13730</v>
      </c>
    </row>
    <row r="17" spans="1:22" x14ac:dyDescent="0.15">
      <c r="A17" s="25" t="s">
        <v>30</v>
      </c>
      <c r="B17">
        <v>9880</v>
      </c>
      <c r="C17">
        <v>19250</v>
      </c>
      <c r="D17">
        <v>26460</v>
      </c>
      <c r="E17">
        <v>33410</v>
      </c>
      <c r="F17">
        <v>30500</v>
      </c>
      <c r="G17">
        <v>11670</v>
      </c>
      <c r="H17">
        <v>22890</v>
      </c>
      <c r="I17">
        <v>34520</v>
      </c>
      <c r="J17">
        <v>25220</v>
      </c>
      <c r="K17">
        <v>10580</v>
      </c>
      <c r="L17">
        <v>10080</v>
      </c>
      <c r="M17">
        <v>11610</v>
      </c>
      <c r="N17">
        <v>16790</v>
      </c>
      <c r="O17">
        <v>11440</v>
      </c>
      <c r="P17">
        <v>16940</v>
      </c>
      <c r="Q17">
        <v>9190</v>
      </c>
      <c r="R17">
        <v>-2370</v>
      </c>
      <c r="S17">
        <v>15690</v>
      </c>
      <c r="T17">
        <v>43620</v>
      </c>
      <c r="U17">
        <v>41470</v>
      </c>
      <c r="V17">
        <v>35700</v>
      </c>
    </row>
    <row r="18" spans="1:22" x14ac:dyDescent="0.15">
      <c r="A18" s="25" t="s">
        <v>32</v>
      </c>
      <c r="B18">
        <v>21450</v>
      </c>
      <c r="C18">
        <v>20590</v>
      </c>
      <c r="D18">
        <v>25850</v>
      </c>
      <c r="E18">
        <v>28950</v>
      </c>
      <c r="F18">
        <v>21490</v>
      </c>
      <c r="G18">
        <v>24010</v>
      </c>
      <c r="H18">
        <v>25290</v>
      </c>
      <c r="I18">
        <v>28850</v>
      </c>
      <c r="J18">
        <v>32890</v>
      </c>
      <c r="K18">
        <v>32210</v>
      </c>
      <c r="L18">
        <v>38040</v>
      </c>
      <c r="M18">
        <v>44090</v>
      </c>
      <c r="N18">
        <v>53800</v>
      </c>
      <c r="O18">
        <v>58600</v>
      </c>
      <c r="P18">
        <v>63910</v>
      </c>
      <c r="Q18">
        <v>100860</v>
      </c>
      <c r="R18">
        <v>-7320</v>
      </c>
      <c r="S18">
        <v>30310</v>
      </c>
      <c r="T18">
        <v>89950</v>
      </c>
      <c r="U18">
        <v>72780</v>
      </c>
      <c r="V18">
        <v>37740</v>
      </c>
    </row>
    <row r="19" spans="1:22" x14ac:dyDescent="0.15">
      <c r="A19" s="25" t="s">
        <v>31</v>
      </c>
      <c r="B19">
        <v>9400</v>
      </c>
      <c r="C19">
        <v>14240</v>
      </c>
      <c r="D19">
        <v>16980</v>
      </c>
      <c r="E19">
        <v>21350</v>
      </c>
      <c r="F19">
        <v>23820</v>
      </c>
      <c r="G19">
        <v>18000</v>
      </c>
      <c r="H19">
        <v>27900</v>
      </c>
      <c r="I19">
        <v>38900</v>
      </c>
      <c r="J19">
        <v>38400</v>
      </c>
      <c r="K19">
        <v>27220</v>
      </c>
      <c r="L19">
        <v>23090</v>
      </c>
      <c r="M19">
        <v>22630</v>
      </c>
      <c r="N19">
        <v>24370</v>
      </c>
      <c r="O19">
        <v>28490</v>
      </c>
      <c r="P19">
        <v>24010</v>
      </c>
      <c r="Q19">
        <v>18430</v>
      </c>
      <c r="R19">
        <v>-6800</v>
      </c>
      <c r="S19">
        <v>15890</v>
      </c>
      <c r="T19">
        <v>70710</v>
      </c>
      <c r="U19">
        <v>67920</v>
      </c>
      <c r="V19">
        <v>53390</v>
      </c>
    </row>
    <row r="20" spans="1:22" x14ac:dyDescent="0.15">
      <c r="A20" s="25" t="s">
        <v>33</v>
      </c>
      <c r="B20">
        <v>-3890</v>
      </c>
      <c r="C20">
        <v>-4350</v>
      </c>
      <c r="D20">
        <v>-4450</v>
      </c>
      <c r="E20">
        <v>-4880</v>
      </c>
      <c r="F20">
        <v>-8650</v>
      </c>
      <c r="G20">
        <v>-11980</v>
      </c>
      <c r="H20">
        <v>-12950</v>
      </c>
      <c r="I20">
        <v>-11970</v>
      </c>
      <c r="J20">
        <v>-12740</v>
      </c>
      <c r="K20">
        <v>-14800</v>
      </c>
      <c r="L20">
        <v>-13420</v>
      </c>
      <c r="M20">
        <v>-13880</v>
      </c>
      <c r="N20">
        <v>-13960</v>
      </c>
      <c r="O20">
        <v>-16990</v>
      </c>
      <c r="P20">
        <v>-19630</v>
      </c>
      <c r="Q20">
        <v>-21190</v>
      </c>
      <c r="R20">
        <v>-39790</v>
      </c>
      <c r="S20">
        <v>-9690</v>
      </c>
      <c r="T20">
        <v>15750</v>
      </c>
      <c r="U20">
        <v>-4890</v>
      </c>
      <c r="V20">
        <v>-19750</v>
      </c>
    </row>
    <row r="21" spans="1:22" x14ac:dyDescent="0.15">
      <c r="A21" s="17" t="s">
        <v>93</v>
      </c>
      <c r="B21">
        <v>146150</v>
      </c>
      <c r="C21">
        <v>174210</v>
      </c>
      <c r="D21">
        <v>234660</v>
      </c>
      <c r="E21">
        <v>283560</v>
      </c>
      <c r="F21">
        <v>299160</v>
      </c>
      <c r="G21">
        <v>193690</v>
      </c>
      <c r="H21">
        <v>177060</v>
      </c>
      <c r="I21">
        <v>222670</v>
      </c>
      <c r="J21">
        <v>218580</v>
      </c>
      <c r="K21">
        <v>192520</v>
      </c>
      <c r="L21">
        <v>183860</v>
      </c>
      <c r="M21">
        <v>206650</v>
      </c>
      <c r="N21">
        <v>262770</v>
      </c>
      <c r="O21">
        <v>245950</v>
      </c>
      <c r="P21">
        <v>247110</v>
      </c>
      <c r="Q21">
        <v>200690</v>
      </c>
      <c r="R21">
        <v>-82670</v>
      </c>
      <c r="S21">
        <v>207910</v>
      </c>
      <c r="T21">
        <v>538350</v>
      </c>
      <c r="U21">
        <v>434610</v>
      </c>
      <c r="V21">
        <v>305570</v>
      </c>
    </row>
    <row r="28" spans="1:22" x14ac:dyDescent="0.15">
      <c r="A28" s="4" t="s">
        <v>161</v>
      </c>
    </row>
    <row r="29" spans="1:22" x14ac:dyDescent="0.15">
      <c r="B29" s="32" t="s">
        <v>5</v>
      </c>
      <c r="C29" s="32" t="s">
        <v>6</v>
      </c>
      <c r="D29" s="32" t="s">
        <v>7</v>
      </c>
      <c r="E29" s="32" t="s">
        <v>8</v>
      </c>
      <c r="F29" s="32" t="s">
        <v>9</v>
      </c>
      <c r="G29" s="32" t="s">
        <v>10</v>
      </c>
      <c r="H29" s="32" t="s">
        <v>11</v>
      </c>
      <c r="I29" s="32" t="s">
        <v>20</v>
      </c>
      <c r="J29" s="32" t="s">
        <v>12</v>
      </c>
      <c r="K29" s="32" t="s">
        <v>13</v>
      </c>
      <c r="L29" s="32" t="s">
        <v>15</v>
      </c>
      <c r="M29" s="32" t="s">
        <v>14</v>
      </c>
      <c r="N29" s="32" t="s">
        <v>17</v>
      </c>
      <c r="O29" s="32" t="s">
        <v>18</v>
      </c>
      <c r="P29" s="32" t="s">
        <v>19</v>
      </c>
      <c r="Q29" s="32" t="s">
        <v>21</v>
      </c>
      <c r="R29" s="32" t="s">
        <v>51</v>
      </c>
      <c r="S29" s="32" t="s">
        <v>63</v>
      </c>
      <c r="T29" s="32" t="s">
        <v>97</v>
      </c>
      <c r="U29" s="32" t="s">
        <v>193</v>
      </c>
      <c r="V29" s="32" t="s">
        <v>214</v>
      </c>
    </row>
    <row r="30" spans="1:22" x14ac:dyDescent="0.15">
      <c r="A30" s="53" t="s">
        <v>194</v>
      </c>
      <c r="B30" s="35">
        <f>B9</f>
        <v>24340</v>
      </c>
      <c r="C30" s="35">
        <f t="shared" ref="C30:T30" si="0">C9</f>
        <v>26170</v>
      </c>
      <c r="D30" s="35">
        <f t="shared" si="0"/>
        <v>27980</v>
      </c>
      <c r="E30" s="35">
        <f t="shared" si="0"/>
        <v>28290</v>
      </c>
      <c r="F30" s="35">
        <f t="shared" si="0"/>
        <v>30250</v>
      </c>
      <c r="G30" s="35">
        <f t="shared" si="0"/>
        <v>30120</v>
      </c>
      <c r="H30" s="35">
        <f t="shared" si="0"/>
        <v>27860</v>
      </c>
      <c r="I30" s="35">
        <f t="shared" si="0"/>
        <v>29180</v>
      </c>
      <c r="J30" s="35">
        <f t="shared" si="0"/>
        <v>29670</v>
      </c>
      <c r="K30" s="35">
        <f t="shared" si="0"/>
        <v>29810</v>
      </c>
      <c r="L30" s="35">
        <f t="shared" si="0"/>
        <v>25900</v>
      </c>
      <c r="M30" s="35">
        <f t="shared" si="0"/>
        <v>25800</v>
      </c>
      <c r="N30" s="35">
        <f t="shared" si="0"/>
        <v>24070</v>
      </c>
      <c r="O30" s="35">
        <f t="shared" si="0"/>
        <v>20720</v>
      </c>
      <c r="P30" s="35">
        <f t="shared" si="0"/>
        <v>18510</v>
      </c>
      <c r="Q30" s="35">
        <f t="shared" si="0"/>
        <v>13920</v>
      </c>
      <c r="R30" s="35">
        <f t="shared" si="0"/>
        <v>11470</v>
      </c>
      <c r="S30" s="35">
        <f t="shared" si="0"/>
        <v>19540</v>
      </c>
      <c r="T30" s="35">
        <f t="shared" si="0"/>
        <v>15490</v>
      </c>
      <c r="U30" s="35">
        <f t="shared" ref="U30:V30" si="1">U9</f>
        <v>18020</v>
      </c>
      <c r="V30" s="35">
        <f t="shared" si="1"/>
        <v>19550</v>
      </c>
    </row>
    <row r="31" spans="1:22" x14ac:dyDescent="0.15">
      <c r="A31" s="53" t="s">
        <v>182</v>
      </c>
      <c r="B31" s="35">
        <f>B10</f>
        <v>28970</v>
      </c>
      <c r="C31" s="35">
        <f t="shared" ref="C31:T31" si="2">C10</f>
        <v>35950</v>
      </c>
      <c r="D31" s="35">
        <f t="shared" si="2"/>
        <v>40400</v>
      </c>
      <c r="E31" s="35">
        <f t="shared" si="2"/>
        <v>44170</v>
      </c>
      <c r="F31" s="35">
        <f t="shared" si="2"/>
        <v>41030</v>
      </c>
      <c r="G31" s="35">
        <f t="shared" si="2"/>
        <v>32050</v>
      </c>
      <c r="H31" s="35">
        <f t="shared" si="2"/>
        <v>24980</v>
      </c>
      <c r="I31" s="35">
        <f t="shared" si="2"/>
        <v>33250</v>
      </c>
      <c r="J31" s="35">
        <f t="shared" si="2"/>
        <v>30540</v>
      </c>
      <c r="K31" s="35">
        <f t="shared" si="2"/>
        <v>32370</v>
      </c>
      <c r="L31" s="35">
        <f t="shared" si="2"/>
        <v>33600</v>
      </c>
      <c r="M31" s="35">
        <f t="shared" si="2"/>
        <v>33280</v>
      </c>
      <c r="N31" s="35">
        <f t="shared" si="2"/>
        <v>38080</v>
      </c>
      <c r="O31" s="35">
        <f t="shared" si="2"/>
        <v>35550</v>
      </c>
      <c r="P31" s="35">
        <f t="shared" si="2"/>
        <v>30740</v>
      </c>
      <c r="Q31" s="35">
        <f t="shared" si="2"/>
        <v>18780</v>
      </c>
      <c r="R31" s="35">
        <f t="shared" si="2"/>
        <v>8060</v>
      </c>
      <c r="S31" s="35">
        <f t="shared" si="2"/>
        <v>21170</v>
      </c>
      <c r="T31" s="35">
        <f t="shared" si="2"/>
        <v>30540</v>
      </c>
      <c r="U31" s="35">
        <f t="shared" ref="U31:V31" si="3">U10</f>
        <v>35830</v>
      </c>
      <c r="V31" s="35">
        <f t="shared" si="3"/>
        <v>35210</v>
      </c>
    </row>
    <row r="32" spans="1:22" x14ac:dyDescent="0.15">
      <c r="A32" s="53" t="s">
        <v>183</v>
      </c>
      <c r="B32" s="35">
        <f>B11+B12</f>
        <v>11870</v>
      </c>
      <c r="C32" s="35">
        <f t="shared" ref="C32:T32" si="4">C11+C12</f>
        <v>11110</v>
      </c>
      <c r="D32" s="35">
        <f t="shared" si="4"/>
        <v>11420</v>
      </c>
      <c r="E32" s="35">
        <f t="shared" si="4"/>
        <v>8480</v>
      </c>
      <c r="F32" s="35">
        <f t="shared" si="4"/>
        <v>11170</v>
      </c>
      <c r="G32" s="35">
        <f t="shared" si="4"/>
        <v>8560</v>
      </c>
      <c r="H32" s="35">
        <f t="shared" si="4"/>
        <v>8070</v>
      </c>
      <c r="I32" s="35">
        <f t="shared" si="4"/>
        <v>6410</v>
      </c>
      <c r="J32" s="35">
        <f t="shared" si="4"/>
        <v>7870</v>
      </c>
      <c r="K32" s="35">
        <f t="shared" si="4"/>
        <v>12480</v>
      </c>
      <c r="L32" s="35">
        <f t="shared" si="4"/>
        <v>10710</v>
      </c>
      <c r="M32" s="35">
        <f t="shared" si="4"/>
        <v>10530</v>
      </c>
      <c r="N32" s="35">
        <f t="shared" si="4"/>
        <v>23570</v>
      </c>
      <c r="O32" s="35">
        <f t="shared" si="4"/>
        <v>11060</v>
      </c>
      <c r="P32" s="35">
        <f t="shared" si="4"/>
        <v>14590</v>
      </c>
      <c r="Q32" s="35">
        <f t="shared" si="4"/>
        <v>13790</v>
      </c>
      <c r="R32" s="35">
        <f t="shared" si="4"/>
        <v>-510</v>
      </c>
      <c r="S32" s="35">
        <f t="shared" si="4"/>
        <v>6740</v>
      </c>
      <c r="T32" s="35">
        <f t="shared" si="4"/>
        <v>14220</v>
      </c>
      <c r="U32" s="35">
        <f t="shared" ref="U32:V32" si="5">U11+U12</f>
        <v>18490</v>
      </c>
      <c r="V32" s="35">
        <f t="shared" si="5"/>
        <v>14820</v>
      </c>
    </row>
    <row r="33" spans="1:22" x14ac:dyDescent="0.15">
      <c r="A33" s="53" t="s">
        <v>197</v>
      </c>
      <c r="B33" s="35">
        <f>B14+B15+B16</f>
        <v>44940</v>
      </c>
      <c r="C33" s="35">
        <f t="shared" ref="C33:T33" si="6">C14+C15+C16</f>
        <v>47020</v>
      </c>
      <c r="D33" s="35">
        <f t="shared" si="6"/>
        <v>78240</v>
      </c>
      <c r="E33" s="35">
        <f t="shared" si="6"/>
        <v>107710</v>
      </c>
      <c r="F33" s="35">
        <f t="shared" si="6"/>
        <v>122050</v>
      </c>
      <c r="G33" s="35">
        <f t="shared" si="6"/>
        <v>64890</v>
      </c>
      <c r="H33" s="35">
        <f t="shared" si="6"/>
        <v>25020</v>
      </c>
      <c r="I33" s="35">
        <f t="shared" si="6"/>
        <v>25700</v>
      </c>
      <c r="J33" s="35">
        <f t="shared" si="6"/>
        <v>41260</v>
      </c>
      <c r="K33" s="35">
        <f t="shared" si="6"/>
        <v>70180</v>
      </c>
      <c r="L33" s="35">
        <f t="shared" si="6"/>
        <v>77080</v>
      </c>
      <c r="M33" s="35">
        <f t="shared" si="6"/>
        <v>88020</v>
      </c>
      <c r="N33" s="35">
        <f t="shared" si="6"/>
        <v>102600</v>
      </c>
      <c r="O33" s="35">
        <f t="shared" si="6"/>
        <v>102220</v>
      </c>
      <c r="P33" s="35">
        <f t="shared" si="6"/>
        <v>96900</v>
      </c>
      <c r="Q33" s="35">
        <f t="shared" si="6"/>
        <v>9520</v>
      </c>
      <c r="R33" s="35">
        <f t="shared" si="6"/>
        <v>-60670</v>
      </c>
      <c r="S33" s="35">
        <f t="shared" si="6"/>
        <v>114560</v>
      </c>
      <c r="T33" s="35">
        <f t="shared" si="6"/>
        <v>262270</v>
      </c>
      <c r="U33" s="35">
        <f t="shared" ref="U33:V33" si="7">U14+U15+U16</f>
        <v>173950</v>
      </c>
      <c r="V33" s="35">
        <f t="shared" si="7"/>
        <v>108070</v>
      </c>
    </row>
    <row r="34" spans="1:22" x14ac:dyDescent="0.15">
      <c r="A34" s="53" t="s">
        <v>184</v>
      </c>
      <c r="B34" s="54">
        <f>B17+B19</f>
        <v>19280</v>
      </c>
      <c r="C34" s="54">
        <f t="shared" ref="C34:T34" si="8">C17+C19</f>
        <v>33490</v>
      </c>
      <c r="D34" s="54">
        <f t="shared" si="8"/>
        <v>43440</v>
      </c>
      <c r="E34" s="54">
        <f t="shared" si="8"/>
        <v>54760</v>
      </c>
      <c r="F34" s="54">
        <f t="shared" si="8"/>
        <v>54320</v>
      </c>
      <c r="G34" s="54">
        <f t="shared" si="8"/>
        <v>29670</v>
      </c>
      <c r="H34" s="54">
        <f t="shared" si="8"/>
        <v>50790</v>
      </c>
      <c r="I34" s="54">
        <f t="shared" si="8"/>
        <v>73420</v>
      </c>
      <c r="J34" s="54">
        <f t="shared" si="8"/>
        <v>63620</v>
      </c>
      <c r="K34" s="54">
        <f t="shared" si="8"/>
        <v>37800</v>
      </c>
      <c r="L34" s="54">
        <f t="shared" si="8"/>
        <v>33170</v>
      </c>
      <c r="M34" s="54">
        <f t="shared" si="8"/>
        <v>34240</v>
      </c>
      <c r="N34" s="54">
        <f t="shared" si="8"/>
        <v>41160</v>
      </c>
      <c r="O34" s="54">
        <f t="shared" si="8"/>
        <v>39930</v>
      </c>
      <c r="P34" s="54">
        <f t="shared" si="8"/>
        <v>40950</v>
      </c>
      <c r="Q34" s="54">
        <f t="shared" si="8"/>
        <v>27620</v>
      </c>
      <c r="R34" s="54">
        <f t="shared" si="8"/>
        <v>-9170</v>
      </c>
      <c r="S34" s="54">
        <f t="shared" si="8"/>
        <v>31580</v>
      </c>
      <c r="T34" s="54">
        <f t="shared" si="8"/>
        <v>114330</v>
      </c>
      <c r="U34" s="54">
        <f t="shared" ref="U34:V34" si="9">U17+U19</f>
        <v>109390</v>
      </c>
      <c r="V34" s="54">
        <f t="shared" si="9"/>
        <v>89090</v>
      </c>
    </row>
    <row r="35" spans="1:22" x14ac:dyDescent="0.15">
      <c r="A35" s="53" t="s">
        <v>185</v>
      </c>
      <c r="B35" s="35">
        <f>B18</f>
        <v>21450</v>
      </c>
      <c r="C35" s="35">
        <f t="shared" ref="C35:T35" si="10">C18</f>
        <v>20590</v>
      </c>
      <c r="D35" s="35">
        <f t="shared" si="10"/>
        <v>25850</v>
      </c>
      <c r="E35" s="35">
        <f t="shared" si="10"/>
        <v>28950</v>
      </c>
      <c r="F35" s="35">
        <f t="shared" si="10"/>
        <v>21490</v>
      </c>
      <c r="G35" s="35">
        <f t="shared" si="10"/>
        <v>24010</v>
      </c>
      <c r="H35" s="35">
        <f t="shared" si="10"/>
        <v>25290</v>
      </c>
      <c r="I35" s="35">
        <f t="shared" si="10"/>
        <v>28850</v>
      </c>
      <c r="J35" s="35">
        <f t="shared" si="10"/>
        <v>32890</v>
      </c>
      <c r="K35" s="35">
        <f t="shared" si="10"/>
        <v>32210</v>
      </c>
      <c r="L35" s="35">
        <f t="shared" si="10"/>
        <v>38040</v>
      </c>
      <c r="M35" s="35">
        <f t="shared" si="10"/>
        <v>44090</v>
      </c>
      <c r="N35" s="35">
        <f t="shared" si="10"/>
        <v>53800</v>
      </c>
      <c r="O35" s="35">
        <f t="shared" si="10"/>
        <v>58600</v>
      </c>
      <c r="P35" s="35">
        <f t="shared" si="10"/>
        <v>63910</v>
      </c>
      <c r="Q35" s="35">
        <f t="shared" si="10"/>
        <v>100860</v>
      </c>
      <c r="R35" s="35">
        <f t="shared" si="10"/>
        <v>-7320</v>
      </c>
      <c r="S35" s="35">
        <f t="shared" si="10"/>
        <v>30310</v>
      </c>
      <c r="T35" s="35">
        <f t="shared" si="10"/>
        <v>89950</v>
      </c>
      <c r="U35" s="35">
        <f t="shared" ref="U35:V35" si="11">U18</f>
        <v>72780</v>
      </c>
      <c r="V35" s="35">
        <f t="shared" si="11"/>
        <v>37740</v>
      </c>
    </row>
    <row r="36" spans="1:22" x14ac:dyDescent="0.15">
      <c r="A36" s="53" t="s">
        <v>186</v>
      </c>
      <c r="B36" s="35">
        <f>B20</f>
        <v>-3890</v>
      </c>
      <c r="C36" s="35">
        <f t="shared" ref="C36:T36" si="12">C20</f>
        <v>-4350</v>
      </c>
      <c r="D36" s="35">
        <f t="shared" si="12"/>
        <v>-4450</v>
      </c>
      <c r="E36" s="35">
        <f t="shared" si="12"/>
        <v>-4880</v>
      </c>
      <c r="F36" s="35">
        <f t="shared" si="12"/>
        <v>-8650</v>
      </c>
      <c r="G36" s="35">
        <f t="shared" si="12"/>
        <v>-11980</v>
      </c>
      <c r="H36" s="35">
        <f t="shared" si="12"/>
        <v>-12950</v>
      </c>
      <c r="I36" s="35">
        <f t="shared" si="12"/>
        <v>-11970</v>
      </c>
      <c r="J36" s="35">
        <f t="shared" si="12"/>
        <v>-12740</v>
      </c>
      <c r="K36" s="35">
        <f t="shared" si="12"/>
        <v>-14800</v>
      </c>
      <c r="L36" s="35">
        <f t="shared" si="12"/>
        <v>-13420</v>
      </c>
      <c r="M36" s="35">
        <f t="shared" si="12"/>
        <v>-13880</v>
      </c>
      <c r="N36" s="35">
        <f t="shared" si="12"/>
        <v>-13960</v>
      </c>
      <c r="O36" s="35">
        <f t="shared" si="12"/>
        <v>-16990</v>
      </c>
      <c r="P36" s="35">
        <f t="shared" si="12"/>
        <v>-19630</v>
      </c>
      <c r="Q36" s="35">
        <f t="shared" si="12"/>
        <v>-21190</v>
      </c>
      <c r="R36" s="35">
        <f t="shared" si="12"/>
        <v>-39790</v>
      </c>
      <c r="S36" s="35">
        <f t="shared" si="12"/>
        <v>-9690</v>
      </c>
      <c r="T36" s="35">
        <f t="shared" si="12"/>
        <v>15750</v>
      </c>
      <c r="U36" s="35">
        <f t="shared" ref="U36:V36" si="13">U20</f>
        <v>-4890</v>
      </c>
      <c r="V36" s="35">
        <f t="shared" si="13"/>
        <v>-19750</v>
      </c>
    </row>
    <row r="37" spans="1:22" x14ac:dyDescent="0.15">
      <c r="A37" s="56" t="s">
        <v>162</v>
      </c>
      <c r="B37" s="55">
        <f>B5+B7</f>
        <v>-810</v>
      </c>
      <c r="C37" s="55">
        <f t="shared" ref="C37:T37" si="14">C5+C7</f>
        <v>4230</v>
      </c>
      <c r="D37" s="55">
        <f t="shared" si="14"/>
        <v>11780</v>
      </c>
      <c r="E37" s="55">
        <f t="shared" si="14"/>
        <v>16080</v>
      </c>
      <c r="F37" s="55">
        <f t="shared" si="14"/>
        <v>27500</v>
      </c>
      <c r="G37" s="55">
        <f t="shared" si="14"/>
        <v>16370</v>
      </c>
      <c r="H37" s="55">
        <f t="shared" si="14"/>
        <v>28000</v>
      </c>
      <c r="I37" s="55">
        <f t="shared" si="14"/>
        <v>37830</v>
      </c>
      <c r="J37" s="55">
        <f t="shared" si="14"/>
        <v>25470</v>
      </c>
      <c r="K37" s="55">
        <f t="shared" si="14"/>
        <v>-7530</v>
      </c>
      <c r="L37" s="55">
        <f t="shared" si="14"/>
        <v>-21220</v>
      </c>
      <c r="M37" s="55">
        <f t="shared" si="14"/>
        <v>-15430</v>
      </c>
      <c r="N37" s="55">
        <f t="shared" si="14"/>
        <v>-6550</v>
      </c>
      <c r="O37" s="55">
        <f t="shared" si="14"/>
        <v>-5140</v>
      </c>
      <c r="P37" s="55">
        <f t="shared" si="14"/>
        <v>1140</v>
      </c>
      <c r="Q37" s="55">
        <f t="shared" si="14"/>
        <v>37390</v>
      </c>
      <c r="R37" s="55">
        <f t="shared" si="14"/>
        <v>15260</v>
      </c>
      <c r="S37" s="55">
        <f t="shared" si="14"/>
        <v>-6300</v>
      </c>
      <c r="T37" s="55">
        <f t="shared" si="14"/>
        <v>-4200</v>
      </c>
      <c r="U37" s="55">
        <f t="shared" ref="U37:V37" si="15">U5+U7</f>
        <v>11040</v>
      </c>
      <c r="V37" s="55">
        <f t="shared" si="15"/>
        <v>20840</v>
      </c>
    </row>
    <row r="38" spans="1:22" ht="5" customHeight="1" x14ac:dyDescent="0.15">
      <c r="B38" s="22"/>
      <c r="C38" s="22"/>
      <c r="D38" s="22"/>
      <c r="E38" s="22"/>
      <c r="F38" s="22"/>
      <c r="G38" s="22"/>
      <c r="H38" s="22"/>
      <c r="I38" s="22"/>
      <c r="J38" s="22"/>
      <c r="K38" s="22"/>
      <c r="L38" s="22"/>
      <c r="M38" s="22"/>
      <c r="N38" s="22"/>
      <c r="O38" s="22"/>
      <c r="P38" s="22"/>
      <c r="Q38" s="22"/>
      <c r="R38" s="22"/>
      <c r="S38" s="22"/>
      <c r="T38" s="22"/>
      <c r="U38" s="22"/>
      <c r="V38" s="22"/>
    </row>
    <row r="39" spans="1:22" x14ac:dyDescent="0.15">
      <c r="A39" s="4" t="s">
        <v>83</v>
      </c>
      <c r="B39" s="23">
        <f>SUM(B30:B37)</f>
        <v>146150</v>
      </c>
      <c r="C39" s="23">
        <f t="shared" ref="C39:T39" si="16">SUM(C30:C37)</f>
        <v>174210</v>
      </c>
      <c r="D39" s="23">
        <f t="shared" si="16"/>
        <v>234660</v>
      </c>
      <c r="E39" s="23">
        <f t="shared" si="16"/>
        <v>283560</v>
      </c>
      <c r="F39" s="23">
        <f t="shared" si="16"/>
        <v>299160</v>
      </c>
      <c r="G39" s="23">
        <f t="shared" si="16"/>
        <v>193690</v>
      </c>
      <c r="H39" s="23">
        <f t="shared" si="16"/>
        <v>177060</v>
      </c>
      <c r="I39" s="23">
        <f t="shared" si="16"/>
        <v>222670</v>
      </c>
      <c r="J39" s="23">
        <f t="shared" si="16"/>
        <v>218580</v>
      </c>
      <c r="K39" s="23">
        <f t="shared" si="16"/>
        <v>192520</v>
      </c>
      <c r="L39" s="23">
        <f t="shared" si="16"/>
        <v>183860</v>
      </c>
      <c r="M39" s="23">
        <f t="shared" si="16"/>
        <v>206650</v>
      </c>
      <c r="N39" s="23">
        <f t="shared" si="16"/>
        <v>262770</v>
      </c>
      <c r="O39" s="23">
        <f t="shared" si="16"/>
        <v>245950</v>
      </c>
      <c r="P39" s="23">
        <f t="shared" si="16"/>
        <v>247110</v>
      </c>
      <c r="Q39" s="23">
        <f t="shared" si="16"/>
        <v>200690</v>
      </c>
      <c r="R39" s="23">
        <f t="shared" si="16"/>
        <v>-82670</v>
      </c>
      <c r="S39" s="23">
        <f t="shared" si="16"/>
        <v>207910</v>
      </c>
      <c r="T39" s="23">
        <f t="shared" si="16"/>
        <v>538350</v>
      </c>
      <c r="U39" s="23">
        <f t="shared" ref="U39:V39" si="17">SUM(U30:U37)</f>
        <v>434610</v>
      </c>
      <c r="V39" s="23">
        <f t="shared" si="17"/>
        <v>305570</v>
      </c>
    </row>
  </sheetData>
  <phoneticPr fontId="5" type="noConversion"/>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3"/>
  <sheetViews>
    <sheetView zoomScale="140" zoomScaleNormal="140" workbookViewId="0">
      <pane xSplit="3" ySplit="16" topLeftCell="F17" activePane="bottomRight" state="frozen"/>
      <selection pane="topRight" activeCell="D1" sqref="D1"/>
      <selection pane="bottomLeft" activeCell="A17" sqref="A17"/>
      <selection pane="bottomRight" sqref="A1:XFD1048576"/>
    </sheetView>
  </sheetViews>
  <sheetFormatPr baseColWidth="10" defaultColWidth="8.75" defaultRowHeight="11" x14ac:dyDescent="0.15"/>
  <cols>
    <col min="1" max="1" width="30.75" customWidth="1"/>
    <col min="2" max="2" width="33.7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6" t="s">
        <v>40</v>
      </c>
      <c r="B7" s="16"/>
      <c r="C7" s="16"/>
      <c r="D7" s="16"/>
    </row>
    <row r="8" spans="1:24" ht="12.75" customHeight="1" x14ac:dyDescent="0.15">
      <c r="A8" s="13" t="s">
        <v>43</v>
      </c>
      <c r="B8" s="16"/>
      <c r="C8" s="16"/>
      <c r="D8" s="16"/>
    </row>
    <row r="9" spans="1:24" ht="12.75" customHeight="1" x14ac:dyDescent="0.15">
      <c r="A9" s="13" t="s">
        <v>58</v>
      </c>
      <c r="B9" s="16"/>
      <c r="C9" s="16"/>
      <c r="D9" s="16"/>
    </row>
    <row r="10" spans="1:24" ht="12.75" customHeight="1" x14ac:dyDescent="0.15">
      <c r="A10" s="13" t="s">
        <v>66</v>
      </c>
      <c r="B10" s="16"/>
      <c r="C10" s="16"/>
      <c r="D10" s="16"/>
    </row>
    <row r="11" spans="1:24" ht="12.75" customHeight="1" x14ac:dyDescent="0.15">
      <c r="A11" s="13" t="s">
        <v>65</v>
      </c>
      <c r="B11" s="16"/>
      <c r="C11" s="16"/>
      <c r="D11" s="16"/>
    </row>
    <row r="12" spans="1:24" ht="12.75" customHeight="1" x14ac:dyDescent="0.15">
      <c r="A12" s="13" t="s">
        <v>200</v>
      </c>
    </row>
    <row r="13" spans="1:24" ht="12.75" customHeight="1" x14ac:dyDescent="0.15">
      <c r="A13" s="13" t="s">
        <v>52</v>
      </c>
    </row>
    <row r="14" spans="1:24" ht="12.75" customHeight="1" x14ac:dyDescent="0.15">
      <c r="A14" s="13" t="s">
        <v>53</v>
      </c>
    </row>
    <row r="15" spans="1:24" ht="23.75" customHeight="1" x14ac:dyDescent="0.15">
      <c r="A15" s="7" t="s">
        <v>201</v>
      </c>
    </row>
    <row r="16" spans="1:24" s="5" customFormat="1" ht="21.75" customHeight="1" x14ac:dyDescent="0.15">
      <c r="A16" s="4" t="s">
        <v>23</v>
      </c>
      <c r="B16" s="12" t="s">
        <v>80</v>
      </c>
      <c r="C16" s="12"/>
      <c r="D16" s="4" t="s">
        <v>5</v>
      </c>
      <c r="E16" s="4" t="s">
        <v>6</v>
      </c>
      <c r="F16" s="4" t="s">
        <v>7</v>
      </c>
      <c r="G16" s="4" t="s">
        <v>8</v>
      </c>
      <c r="H16" s="4" t="s">
        <v>9</v>
      </c>
      <c r="I16" s="4" t="s">
        <v>10</v>
      </c>
      <c r="J16" s="4" t="s">
        <v>11</v>
      </c>
      <c r="K16" s="4" t="s">
        <v>20</v>
      </c>
      <c r="L16" s="4" t="s">
        <v>12</v>
      </c>
      <c r="M16" s="4" t="s">
        <v>13</v>
      </c>
      <c r="N16" s="4" t="s">
        <v>15</v>
      </c>
      <c r="O16" s="4" t="s">
        <v>14</v>
      </c>
      <c r="P16" s="4" t="s">
        <v>17</v>
      </c>
      <c r="Q16" s="4" t="s">
        <v>18</v>
      </c>
      <c r="R16" s="4" t="s">
        <v>19</v>
      </c>
      <c r="S16" s="4" t="s">
        <v>21</v>
      </c>
      <c r="T16" s="4" t="s">
        <v>51</v>
      </c>
      <c r="U16" s="4" t="s">
        <v>63</v>
      </c>
      <c r="V16" s="4" t="s">
        <v>97</v>
      </c>
      <c r="W16" s="4" t="s">
        <v>193</v>
      </c>
      <c r="X16" s="4" t="s">
        <v>202</v>
      </c>
    </row>
    <row r="17" spans="1:24" x14ac:dyDescent="0.15">
      <c r="A17" s="11" t="s">
        <v>41</v>
      </c>
      <c r="B17" s="16" t="s">
        <v>36</v>
      </c>
      <c r="C17" t="s">
        <v>24</v>
      </c>
      <c r="D17" s="22">
        <v>28430</v>
      </c>
      <c r="E17" s="22">
        <v>30400</v>
      </c>
      <c r="F17" s="22">
        <v>32480</v>
      </c>
      <c r="G17" s="22">
        <v>33100</v>
      </c>
      <c r="H17" s="22">
        <v>35060</v>
      </c>
      <c r="I17" s="22">
        <v>35580</v>
      </c>
      <c r="J17" s="22">
        <v>33730</v>
      </c>
      <c r="K17" s="22">
        <v>34770</v>
      </c>
      <c r="L17" s="22">
        <v>35230</v>
      </c>
      <c r="M17" s="22">
        <v>35510</v>
      </c>
      <c r="N17" s="22">
        <v>32050</v>
      </c>
      <c r="O17" s="22">
        <v>31590</v>
      </c>
      <c r="P17" s="22">
        <v>29680</v>
      </c>
      <c r="Q17" s="22">
        <v>26280</v>
      </c>
      <c r="R17" s="22">
        <v>24290</v>
      </c>
      <c r="S17" s="22">
        <v>20300</v>
      </c>
      <c r="T17" s="22">
        <v>15650</v>
      </c>
      <c r="U17" s="22">
        <v>25910</v>
      </c>
      <c r="V17" s="22">
        <v>21100</v>
      </c>
      <c r="W17" s="22">
        <v>23120</v>
      </c>
      <c r="X17" s="22">
        <v>24390</v>
      </c>
    </row>
    <row r="18" spans="1:24" x14ac:dyDescent="0.15">
      <c r="A18" s="17"/>
      <c r="B18" s="19"/>
      <c r="C18" t="s">
        <v>25</v>
      </c>
      <c r="D18" s="22">
        <v>35540</v>
      </c>
      <c r="E18" s="22">
        <v>42750</v>
      </c>
      <c r="F18" s="22">
        <v>47540</v>
      </c>
      <c r="G18" s="22">
        <v>51600</v>
      </c>
      <c r="H18" s="22">
        <v>48360</v>
      </c>
      <c r="I18" s="22">
        <v>41140</v>
      </c>
      <c r="J18" s="22">
        <v>33060</v>
      </c>
      <c r="K18" s="22">
        <v>40980</v>
      </c>
      <c r="L18" s="22">
        <v>38020</v>
      </c>
      <c r="M18" s="22">
        <v>40330</v>
      </c>
      <c r="N18" s="22">
        <v>42240</v>
      </c>
      <c r="O18" s="22">
        <v>41850</v>
      </c>
      <c r="P18" s="22">
        <v>46140</v>
      </c>
      <c r="Q18" s="22">
        <v>43320</v>
      </c>
      <c r="R18" s="22">
        <v>38230</v>
      </c>
      <c r="S18" s="22">
        <v>27280</v>
      </c>
      <c r="T18" s="22">
        <v>14620</v>
      </c>
      <c r="U18" s="22">
        <v>28100</v>
      </c>
      <c r="V18" s="22">
        <v>35390</v>
      </c>
      <c r="W18" s="22">
        <v>40880</v>
      </c>
      <c r="X18" s="22">
        <v>40410</v>
      </c>
    </row>
    <row r="19" spans="1:24" x14ac:dyDescent="0.15">
      <c r="A19" s="17"/>
      <c r="B19" s="19"/>
      <c r="C19" t="s">
        <v>47</v>
      </c>
      <c r="D19" s="22">
        <v>13580</v>
      </c>
      <c r="E19" s="22">
        <v>12320</v>
      </c>
      <c r="F19" s="22">
        <v>12400</v>
      </c>
      <c r="G19" s="22">
        <v>9470</v>
      </c>
      <c r="H19" s="22">
        <v>11630</v>
      </c>
      <c r="I19" s="22">
        <v>9920</v>
      </c>
      <c r="J19" s="22">
        <v>9180</v>
      </c>
      <c r="K19" s="22">
        <v>7700</v>
      </c>
      <c r="L19" s="22">
        <v>8540</v>
      </c>
      <c r="M19" s="22">
        <v>13170</v>
      </c>
      <c r="N19" s="22">
        <v>11690</v>
      </c>
      <c r="O19" s="22">
        <v>11080</v>
      </c>
      <c r="P19" s="22">
        <v>24120</v>
      </c>
      <c r="Q19" s="22">
        <v>12190</v>
      </c>
      <c r="R19" s="22">
        <v>15340</v>
      </c>
      <c r="S19" s="22">
        <v>13000</v>
      </c>
      <c r="T19" s="22">
        <v>590</v>
      </c>
      <c r="U19" s="22">
        <v>7780</v>
      </c>
      <c r="V19" s="22">
        <v>12970</v>
      </c>
      <c r="W19" s="22">
        <v>17590</v>
      </c>
      <c r="X19" s="22">
        <v>14870</v>
      </c>
    </row>
    <row r="20" spans="1:24" x14ac:dyDescent="0.15">
      <c r="A20" s="17"/>
      <c r="B20" s="19"/>
      <c r="C20" t="s">
        <v>26</v>
      </c>
      <c r="D20" s="22">
        <v>3650</v>
      </c>
      <c r="E20" s="22">
        <v>3640</v>
      </c>
      <c r="F20" s="22">
        <v>3770</v>
      </c>
      <c r="G20" s="22">
        <v>3940</v>
      </c>
      <c r="H20" s="22">
        <v>4000</v>
      </c>
      <c r="I20" s="22">
        <v>3990</v>
      </c>
      <c r="J20" s="22">
        <v>4320</v>
      </c>
      <c r="K20" s="22">
        <v>4250</v>
      </c>
      <c r="L20" s="22">
        <v>4960</v>
      </c>
      <c r="M20" s="22">
        <v>5340</v>
      </c>
      <c r="N20" s="22">
        <v>5510</v>
      </c>
      <c r="O20" s="22">
        <v>6070</v>
      </c>
      <c r="P20" s="22">
        <v>6270</v>
      </c>
      <c r="Q20" s="22">
        <v>6130</v>
      </c>
      <c r="R20" s="22">
        <v>7530</v>
      </c>
      <c r="S20" s="22">
        <v>10320</v>
      </c>
      <c r="T20" s="22">
        <v>6090</v>
      </c>
      <c r="U20" s="22">
        <v>9320</v>
      </c>
      <c r="V20" s="22">
        <v>10930</v>
      </c>
      <c r="W20" s="22">
        <v>9350</v>
      </c>
      <c r="X20" s="22">
        <v>8540</v>
      </c>
    </row>
    <row r="21" spans="1:24" s="4" customFormat="1" x14ac:dyDescent="0.15">
      <c r="A21" s="11"/>
      <c r="B21" s="4" t="s">
        <v>27</v>
      </c>
      <c r="D21" s="23">
        <v>81210</v>
      </c>
      <c r="E21" s="23">
        <v>89110</v>
      </c>
      <c r="F21" s="23">
        <v>96190</v>
      </c>
      <c r="G21" s="23">
        <v>98110</v>
      </c>
      <c r="H21" s="23">
        <v>99040</v>
      </c>
      <c r="I21" s="23">
        <v>90640</v>
      </c>
      <c r="J21" s="23">
        <v>80300</v>
      </c>
      <c r="K21" s="23">
        <v>87690</v>
      </c>
      <c r="L21" s="23">
        <v>86760</v>
      </c>
      <c r="M21" s="23">
        <v>94350</v>
      </c>
      <c r="N21" s="23">
        <v>91490</v>
      </c>
      <c r="O21" s="23">
        <v>90590</v>
      </c>
      <c r="P21" s="23">
        <v>106200</v>
      </c>
      <c r="Q21" s="23">
        <v>87910</v>
      </c>
      <c r="R21" s="23">
        <v>85390</v>
      </c>
      <c r="S21" s="23">
        <v>70890</v>
      </c>
      <c r="T21" s="23">
        <v>36950</v>
      </c>
      <c r="U21" s="23">
        <v>71100</v>
      </c>
      <c r="V21" s="23">
        <v>80390</v>
      </c>
      <c r="W21" s="23">
        <v>90930</v>
      </c>
      <c r="X21" s="23">
        <v>88210</v>
      </c>
    </row>
    <row r="22" spans="1:24" x14ac:dyDescent="0.15">
      <c r="A22" s="17"/>
      <c r="B22" s="16" t="s">
        <v>37</v>
      </c>
      <c r="C22" t="s">
        <v>155</v>
      </c>
      <c r="D22" s="22">
        <v>66180</v>
      </c>
      <c r="E22" s="22">
        <v>73090</v>
      </c>
      <c r="F22" s="22">
        <v>103730</v>
      </c>
      <c r="G22" s="22">
        <v>133730</v>
      </c>
      <c r="H22" s="22">
        <v>152760</v>
      </c>
      <c r="I22" s="22">
        <v>106660</v>
      </c>
      <c r="J22" s="22">
        <v>75350</v>
      </c>
      <c r="K22" s="22">
        <v>73270</v>
      </c>
      <c r="L22" s="22">
        <v>86210</v>
      </c>
      <c r="M22" s="22">
        <v>114330</v>
      </c>
      <c r="N22" s="22">
        <v>122130</v>
      </c>
      <c r="O22" s="22">
        <v>132130</v>
      </c>
      <c r="P22" s="22">
        <v>149410</v>
      </c>
      <c r="Q22" s="22">
        <v>157630</v>
      </c>
      <c r="R22" s="22">
        <v>164340</v>
      </c>
      <c r="S22" s="22">
        <v>110440</v>
      </c>
      <c r="T22" s="22">
        <v>1510</v>
      </c>
      <c r="U22" s="22">
        <v>141420</v>
      </c>
      <c r="V22" s="22">
        <v>277760</v>
      </c>
      <c r="W22" s="22">
        <v>204130</v>
      </c>
      <c r="X22" s="22">
        <v>156710</v>
      </c>
    </row>
    <row r="23" spans="1:24" x14ac:dyDescent="0.15">
      <c r="A23" s="17"/>
      <c r="B23" s="16"/>
      <c r="C23" s="57" t="s">
        <v>48</v>
      </c>
      <c r="D23" s="22">
        <v>7990</v>
      </c>
      <c r="E23" s="22">
        <v>10500</v>
      </c>
      <c r="F23" s="22">
        <v>19970</v>
      </c>
      <c r="G23" s="22">
        <v>31420</v>
      </c>
      <c r="H23" s="22">
        <v>53570</v>
      </c>
      <c r="I23" s="22">
        <v>25710</v>
      </c>
      <c r="J23" s="22">
        <v>11000</v>
      </c>
      <c r="K23" s="22">
        <v>10150</v>
      </c>
      <c r="L23" s="22">
        <v>8460</v>
      </c>
      <c r="M23" s="22">
        <v>9740</v>
      </c>
      <c r="N23" s="22">
        <v>11180</v>
      </c>
      <c r="O23" s="22">
        <v>15270</v>
      </c>
      <c r="P23" s="22">
        <v>16300</v>
      </c>
      <c r="Q23" s="22">
        <v>19650</v>
      </c>
      <c r="R23" s="22">
        <v>22650</v>
      </c>
      <c r="S23" s="22">
        <v>11420</v>
      </c>
      <c r="T23" s="22">
        <v>120</v>
      </c>
      <c r="U23" s="22">
        <v>21470</v>
      </c>
      <c r="V23" s="22">
        <v>38140</v>
      </c>
      <c r="W23" s="22">
        <v>20020</v>
      </c>
      <c r="X23" s="22">
        <v>8690</v>
      </c>
    </row>
    <row r="24" spans="1:24" x14ac:dyDescent="0.15">
      <c r="A24" s="17"/>
      <c r="B24" s="4"/>
      <c r="C24" s="57" t="s">
        <v>28</v>
      </c>
      <c r="D24" s="22">
        <v>32750</v>
      </c>
      <c r="E24" s="22">
        <v>42040</v>
      </c>
      <c r="F24" s="22">
        <v>57940</v>
      </c>
      <c r="G24" s="22">
        <v>73150</v>
      </c>
      <c r="H24" s="22">
        <v>72080</v>
      </c>
      <c r="I24" s="22">
        <v>56500</v>
      </c>
      <c r="J24" s="22">
        <v>43020</v>
      </c>
      <c r="K24" s="22">
        <v>41870</v>
      </c>
      <c r="L24" s="22">
        <v>56500</v>
      </c>
      <c r="M24" s="22">
        <v>79140</v>
      </c>
      <c r="N24" s="22">
        <v>85070</v>
      </c>
      <c r="O24" s="22">
        <v>89170</v>
      </c>
      <c r="P24" s="22">
        <v>101440</v>
      </c>
      <c r="Q24" s="22">
        <v>106520</v>
      </c>
      <c r="R24" s="22">
        <v>111310</v>
      </c>
      <c r="S24" s="22">
        <v>75950</v>
      </c>
      <c r="T24" s="22">
        <v>730</v>
      </c>
      <c r="U24" s="22">
        <v>98410</v>
      </c>
      <c r="V24" s="22">
        <v>177400</v>
      </c>
      <c r="W24" s="22">
        <v>146660</v>
      </c>
      <c r="X24" s="22">
        <v>126270</v>
      </c>
    </row>
    <row r="25" spans="1:24" x14ac:dyDescent="0.15">
      <c r="A25" s="17"/>
      <c r="B25" s="19"/>
      <c r="C25" s="57" t="s">
        <v>29</v>
      </c>
      <c r="D25" s="22">
        <v>25440</v>
      </c>
      <c r="E25" s="22">
        <v>20550</v>
      </c>
      <c r="F25" s="22">
        <v>25810</v>
      </c>
      <c r="G25" s="22">
        <v>29160</v>
      </c>
      <c r="H25" s="22">
        <v>27110</v>
      </c>
      <c r="I25" s="22">
        <v>24450</v>
      </c>
      <c r="J25" s="22">
        <v>21330</v>
      </c>
      <c r="K25" s="22">
        <v>21250</v>
      </c>
      <c r="L25" s="22">
        <v>21260</v>
      </c>
      <c r="M25" s="22">
        <v>25450</v>
      </c>
      <c r="N25" s="22">
        <v>25870</v>
      </c>
      <c r="O25" s="22">
        <v>27690</v>
      </c>
      <c r="P25" s="22">
        <v>31670</v>
      </c>
      <c r="Q25" s="22">
        <v>31460</v>
      </c>
      <c r="R25" s="22">
        <v>30390</v>
      </c>
      <c r="S25" s="22">
        <v>23070</v>
      </c>
      <c r="T25" s="22">
        <v>670</v>
      </c>
      <c r="U25" s="22">
        <v>21540</v>
      </c>
      <c r="V25" s="22">
        <v>62220</v>
      </c>
      <c r="W25" s="22">
        <v>37450</v>
      </c>
      <c r="X25" s="22">
        <v>21750</v>
      </c>
    </row>
    <row r="26" spans="1:24" x14ac:dyDescent="0.15">
      <c r="A26" s="17"/>
      <c r="B26" s="19"/>
      <c r="C26" t="s">
        <v>30</v>
      </c>
      <c r="D26" s="22">
        <v>17100</v>
      </c>
      <c r="E26" s="22">
        <v>27730</v>
      </c>
      <c r="F26" s="22">
        <v>35850</v>
      </c>
      <c r="G26" s="22">
        <v>44010</v>
      </c>
      <c r="H26" s="22">
        <v>44060</v>
      </c>
      <c r="I26" s="22">
        <v>26270</v>
      </c>
      <c r="J26" s="22">
        <v>35600</v>
      </c>
      <c r="K26" s="22">
        <v>47880</v>
      </c>
      <c r="L26" s="22">
        <v>43460</v>
      </c>
      <c r="M26" s="22">
        <v>32870</v>
      </c>
      <c r="N26" s="22">
        <v>31490</v>
      </c>
      <c r="O26" s="22">
        <v>30490</v>
      </c>
      <c r="P26" s="22">
        <v>32690</v>
      </c>
      <c r="Q26" s="22">
        <v>26940</v>
      </c>
      <c r="R26" s="22">
        <v>32600</v>
      </c>
      <c r="S26" s="22">
        <v>22840</v>
      </c>
      <c r="T26" s="22">
        <v>8950</v>
      </c>
      <c r="U26" s="22">
        <v>24420</v>
      </c>
      <c r="V26" s="22">
        <v>49250</v>
      </c>
      <c r="W26" s="22">
        <v>48870</v>
      </c>
      <c r="X26" s="22">
        <v>45780</v>
      </c>
    </row>
    <row r="27" spans="1:24" x14ac:dyDescent="0.15">
      <c r="A27" s="17"/>
      <c r="B27" s="19"/>
      <c r="C27" t="s">
        <v>31</v>
      </c>
      <c r="D27" s="22">
        <v>12930</v>
      </c>
      <c r="E27" s="22">
        <v>17080</v>
      </c>
      <c r="F27" s="22">
        <v>21630</v>
      </c>
      <c r="G27" s="22">
        <v>29120</v>
      </c>
      <c r="H27" s="22">
        <v>34300</v>
      </c>
      <c r="I27" s="22">
        <v>33030</v>
      </c>
      <c r="J27" s="22">
        <v>43460</v>
      </c>
      <c r="K27" s="22">
        <v>54620</v>
      </c>
      <c r="L27" s="22">
        <v>59250</v>
      </c>
      <c r="M27" s="22">
        <v>54190</v>
      </c>
      <c r="N27" s="22">
        <v>51600</v>
      </c>
      <c r="O27" s="22">
        <v>50100</v>
      </c>
      <c r="P27" s="22">
        <v>50330</v>
      </c>
      <c r="Q27" s="22">
        <v>50990</v>
      </c>
      <c r="R27" s="22">
        <v>49090</v>
      </c>
      <c r="S27" s="22">
        <v>43950</v>
      </c>
      <c r="T27" s="22">
        <v>1020</v>
      </c>
      <c r="U27" s="22">
        <v>20470</v>
      </c>
      <c r="V27" s="22">
        <v>73670</v>
      </c>
      <c r="W27" s="22">
        <v>80070</v>
      </c>
      <c r="X27" s="22">
        <v>78340</v>
      </c>
    </row>
    <row r="28" spans="1:24" x14ac:dyDescent="0.15">
      <c r="A28" s="17"/>
      <c r="B28" s="19"/>
      <c r="C28" t="s">
        <v>32</v>
      </c>
      <c r="D28" s="22">
        <v>35770</v>
      </c>
      <c r="E28" s="22">
        <v>36100</v>
      </c>
      <c r="F28" s="22">
        <v>37590</v>
      </c>
      <c r="G28" s="22">
        <v>49990</v>
      </c>
      <c r="H28" s="22">
        <v>42340</v>
      </c>
      <c r="I28" s="22">
        <v>40260</v>
      </c>
      <c r="J28" s="22">
        <v>41710</v>
      </c>
      <c r="K28" s="22">
        <v>42720</v>
      </c>
      <c r="L28" s="22">
        <v>47920</v>
      </c>
      <c r="M28" s="22">
        <v>44440</v>
      </c>
      <c r="N28" s="22">
        <v>50240</v>
      </c>
      <c r="O28" s="22">
        <v>60550</v>
      </c>
      <c r="P28" s="22">
        <v>72270</v>
      </c>
      <c r="Q28" s="22">
        <v>79430</v>
      </c>
      <c r="R28" s="22">
        <v>91220</v>
      </c>
      <c r="S28" s="22">
        <v>117740</v>
      </c>
      <c r="T28" s="22">
        <v>7700</v>
      </c>
      <c r="U28" s="22">
        <v>47410</v>
      </c>
      <c r="V28" s="22">
        <v>108350</v>
      </c>
      <c r="W28" s="22">
        <v>85330</v>
      </c>
      <c r="X28" s="22">
        <v>56080</v>
      </c>
    </row>
    <row r="29" spans="1:24" x14ac:dyDescent="0.15">
      <c r="A29" s="17"/>
      <c r="B29" s="19"/>
      <c r="C29" t="s">
        <v>33</v>
      </c>
      <c r="D29" s="22">
        <v>9320</v>
      </c>
      <c r="E29" s="22">
        <v>7580</v>
      </c>
      <c r="F29" s="22">
        <v>6780</v>
      </c>
      <c r="G29" s="22">
        <v>6920</v>
      </c>
      <c r="H29" s="22">
        <v>5720</v>
      </c>
      <c r="I29" s="22">
        <v>5330</v>
      </c>
      <c r="J29" s="22">
        <v>6450</v>
      </c>
      <c r="K29" s="22">
        <v>7100</v>
      </c>
      <c r="L29" s="22">
        <v>7220</v>
      </c>
      <c r="M29" s="22">
        <v>7330</v>
      </c>
      <c r="N29" s="22">
        <v>7480</v>
      </c>
      <c r="O29" s="22">
        <v>8490</v>
      </c>
      <c r="P29" s="22">
        <v>10120</v>
      </c>
      <c r="Q29" s="22">
        <v>12320</v>
      </c>
      <c r="R29" s="22">
        <v>13410</v>
      </c>
      <c r="S29" s="22">
        <v>18680</v>
      </c>
      <c r="T29" s="22">
        <v>10390</v>
      </c>
      <c r="U29" s="22">
        <v>32490</v>
      </c>
      <c r="V29" s="22">
        <v>47600</v>
      </c>
      <c r="W29" s="22">
        <v>39510</v>
      </c>
      <c r="X29" s="22">
        <v>26170</v>
      </c>
    </row>
    <row r="30" spans="1:24" s="4" customFormat="1" x14ac:dyDescent="0.15">
      <c r="A30" s="11"/>
      <c r="B30" s="4" t="s">
        <v>34</v>
      </c>
      <c r="D30" s="23">
        <v>141300</v>
      </c>
      <c r="E30" s="23">
        <v>161590</v>
      </c>
      <c r="F30" s="23">
        <v>205580</v>
      </c>
      <c r="G30" s="23">
        <v>263760</v>
      </c>
      <c r="H30" s="23">
        <v>279180</v>
      </c>
      <c r="I30" s="23">
        <v>211560</v>
      </c>
      <c r="J30" s="23">
        <v>202570</v>
      </c>
      <c r="K30" s="23">
        <v>225590</v>
      </c>
      <c r="L30" s="23">
        <v>244060</v>
      </c>
      <c r="M30" s="23">
        <v>253160</v>
      </c>
      <c r="N30" s="23">
        <v>262930</v>
      </c>
      <c r="O30" s="23">
        <v>281760</v>
      </c>
      <c r="P30" s="23">
        <v>314820</v>
      </c>
      <c r="Q30" s="23">
        <v>327300</v>
      </c>
      <c r="R30" s="23">
        <v>350670</v>
      </c>
      <c r="S30" s="23">
        <v>313660</v>
      </c>
      <c r="T30" s="23">
        <v>29580</v>
      </c>
      <c r="U30" s="23">
        <v>266210</v>
      </c>
      <c r="V30" s="23">
        <v>556620</v>
      </c>
      <c r="W30" s="23">
        <v>457920</v>
      </c>
      <c r="X30" s="23">
        <v>363090</v>
      </c>
    </row>
    <row r="31" spans="1:24" x14ac:dyDescent="0.15">
      <c r="A31" s="17"/>
      <c r="B31" s="5" t="s">
        <v>55</v>
      </c>
      <c r="D31" s="22">
        <v>37330</v>
      </c>
      <c r="E31" s="22">
        <v>38760</v>
      </c>
      <c r="F31" s="22">
        <v>44420</v>
      </c>
      <c r="G31" s="22">
        <v>51680</v>
      </c>
      <c r="H31" s="22">
        <v>46890</v>
      </c>
      <c r="I31" s="22">
        <v>38630</v>
      </c>
      <c r="J31" s="22">
        <v>53610</v>
      </c>
      <c r="K31" s="22">
        <v>61070</v>
      </c>
      <c r="L31" s="22">
        <v>54120</v>
      </c>
      <c r="M31" s="22">
        <v>37770</v>
      </c>
      <c r="N31" s="22">
        <v>31750</v>
      </c>
      <c r="O31" s="22">
        <v>33700</v>
      </c>
      <c r="P31" s="22">
        <v>32330</v>
      </c>
      <c r="Q31" s="22">
        <v>30380</v>
      </c>
      <c r="R31" s="22">
        <v>30540</v>
      </c>
      <c r="S31" s="22">
        <v>22220</v>
      </c>
      <c r="T31" s="22">
        <v>16950</v>
      </c>
      <c r="U31" s="22">
        <v>24120</v>
      </c>
      <c r="V31" s="22">
        <v>42660</v>
      </c>
      <c r="W31" s="22">
        <v>51680</v>
      </c>
      <c r="X31" s="22">
        <v>53020</v>
      </c>
    </row>
    <row r="32" spans="1:24" x14ac:dyDescent="0.15">
      <c r="A32" s="17"/>
      <c r="B32" s="5" t="s">
        <v>35</v>
      </c>
      <c r="D32" s="22">
        <v>69260</v>
      </c>
      <c r="E32" s="22">
        <v>72610</v>
      </c>
      <c r="F32" s="22">
        <v>75300</v>
      </c>
      <c r="G32" s="22">
        <v>75830</v>
      </c>
      <c r="H32" s="22">
        <v>80440</v>
      </c>
      <c r="I32" s="22">
        <v>78870</v>
      </c>
      <c r="J32" s="22">
        <v>78870</v>
      </c>
      <c r="K32" s="22">
        <v>76070</v>
      </c>
      <c r="L32" s="22">
        <v>77100</v>
      </c>
      <c r="M32" s="22">
        <v>72180</v>
      </c>
      <c r="N32" s="22">
        <v>71680</v>
      </c>
      <c r="O32" s="22">
        <v>75800</v>
      </c>
      <c r="P32" s="22">
        <v>79280</v>
      </c>
      <c r="Q32" s="22">
        <v>77160</v>
      </c>
      <c r="R32" s="22">
        <v>78900</v>
      </c>
      <c r="S32" s="22">
        <v>96410</v>
      </c>
      <c r="T32" s="22">
        <v>61370</v>
      </c>
      <c r="U32" s="22">
        <v>62480</v>
      </c>
      <c r="V32" s="22">
        <v>58750</v>
      </c>
      <c r="W32" s="22">
        <v>60840</v>
      </c>
      <c r="X32" s="22">
        <v>64060</v>
      </c>
    </row>
    <row r="33" spans="1:24" s="4" customFormat="1" x14ac:dyDescent="0.15">
      <c r="A33" s="11"/>
      <c r="B33" s="4" t="s">
        <v>54</v>
      </c>
      <c r="D33" s="23">
        <v>341400</v>
      </c>
      <c r="E33" s="23">
        <v>376530</v>
      </c>
      <c r="F33" s="23">
        <v>437440</v>
      </c>
      <c r="G33" s="23">
        <v>501340</v>
      </c>
      <c r="H33" s="23">
        <v>519790</v>
      </c>
      <c r="I33" s="23">
        <v>437930</v>
      </c>
      <c r="J33" s="23">
        <v>431780</v>
      </c>
      <c r="K33" s="23">
        <v>467330</v>
      </c>
      <c r="L33" s="23">
        <v>482090</v>
      </c>
      <c r="M33" s="23">
        <v>464680</v>
      </c>
      <c r="N33" s="23">
        <v>465250</v>
      </c>
      <c r="O33" s="23">
        <v>489280</v>
      </c>
      <c r="P33" s="23">
        <v>540150</v>
      </c>
      <c r="Q33" s="23">
        <v>527520</v>
      </c>
      <c r="R33" s="23">
        <v>550400</v>
      </c>
      <c r="S33" s="23">
        <v>506850</v>
      </c>
      <c r="T33" s="23">
        <v>146000</v>
      </c>
      <c r="U33" s="23">
        <v>423910</v>
      </c>
      <c r="V33" s="23">
        <v>738410</v>
      </c>
      <c r="W33" s="23">
        <v>661360</v>
      </c>
      <c r="X33" s="23">
        <v>568370</v>
      </c>
    </row>
    <row r="34" spans="1:24" x14ac:dyDescent="0.15">
      <c r="A34" s="17"/>
      <c r="D34" s="22"/>
      <c r="E34" s="22"/>
      <c r="F34" s="22"/>
      <c r="G34" s="22"/>
      <c r="H34" s="22"/>
      <c r="I34" s="22"/>
      <c r="J34" s="22"/>
      <c r="K34" s="22"/>
      <c r="L34" s="22"/>
      <c r="M34" s="22"/>
      <c r="N34" s="22"/>
      <c r="O34" s="22"/>
      <c r="P34" s="22"/>
      <c r="Q34" s="22"/>
      <c r="R34" s="22"/>
      <c r="S34" s="22"/>
      <c r="T34" s="22"/>
      <c r="U34" s="59"/>
      <c r="V34" s="59"/>
      <c r="W34" s="59"/>
      <c r="X34" s="59"/>
    </row>
    <row r="35" spans="1:24" x14ac:dyDescent="0.15">
      <c r="A35" s="11" t="s">
        <v>42</v>
      </c>
      <c r="B35" s="16" t="s">
        <v>36</v>
      </c>
      <c r="C35" t="s">
        <v>24</v>
      </c>
      <c r="D35" s="22">
        <v>4090</v>
      </c>
      <c r="E35" s="22">
        <v>4230</v>
      </c>
      <c r="F35" s="22">
        <v>4500</v>
      </c>
      <c r="G35" s="22">
        <v>4810</v>
      </c>
      <c r="H35" s="22">
        <v>4810</v>
      </c>
      <c r="I35" s="22">
        <v>5460</v>
      </c>
      <c r="J35" s="22">
        <v>5870</v>
      </c>
      <c r="K35" s="22">
        <v>5590</v>
      </c>
      <c r="L35" s="22">
        <v>5560</v>
      </c>
      <c r="M35" s="22">
        <v>5700</v>
      </c>
      <c r="N35" s="22">
        <v>6150</v>
      </c>
      <c r="O35" s="22">
        <v>5790</v>
      </c>
      <c r="P35" s="22">
        <v>5610</v>
      </c>
      <c r="Q35" s="22">
        <v>5560</v>
      </c>
      <c r="R35" s="22">
        <v>5780</v>
      </c>
      <c r="S35" s="22">
        <v>6380</v>
      </c>
      <c r="T35" s="22">
        <v>4180</v>
      </c>
      <c r="U35" s="22">
        <v>6370</v>
      </c>
      <c r="V35" s="22">
        <v>5610</v>
      </c>
      <c r="W35" s="22">
        <v>5110</v>
      </c>
      <c r="X35" s="22">
        <v>4840</v>
      </c>
    </row>
    <row r="36" spans="1:24" x14ac:dyDescent="0.15">
      <c r="A36" s="17"/>
      <c r="B36" s="19"/>
      <c r="C36" t="s">
        <v>25</v>
      </c>
      <c r="D36" s="22">
        <v>6570</v>
      </c>
      <c r="E36" s="22">
        <v>6800</v>
      </c>
      <c r="F36" s="22">
        <v>7140</v>
      </c>
      <c r="G36" s="22">
        <v>7430</v>
      </c>
      <c r="H36" s="22">
        <v>7330</v>
      </c>
      <c r="I36" s="22">
        <v>9090</v>
      </c>
      <c r="J36" s="22">
        <v>8080</v>
      </c>
      <c r="K36" s="22">
        <v>7730</v>
      </c>
      <c r="L36" s="22">
        <v>7480</v>
      </c>
      <c r="M36" s="22">
        <v>7960</v>
      </c>
      <c r="N36" s="22">
        <v>8640</v>
      </c>
      <c r="O36" s="22">
        <v>8570</v>
      </c>
      <c r="P36" s="22">
        <v>8060</v>
      </c>
      <c r="Q36" s="22">
        <v>7770</v>
      </c>
      <c r="R36" s="22">
        <v>7490</v>
      </c>
      <c r="S36" s="22">
        <v>8500</v>
      </c>
      <c r="T36" s="22">
        <v>6560</v>
      </c>
      <c r="U36" s="22">
        <v>6930</v>
      </c>
      <c r="V36" s="22">
        <v>4850</v>
      </c>
      <c r="W36" s="22">
        <v>4890</v>
      </c>
      <c r="X36" s="22">
        <v>5200</v>
      </c>
    </row>
    <row r="37" spans="1:24" x14ac:dyDescent="0.15">
      <c r="A37" s="17"/>
      <c r="B37" s="19"/>
      <c r="C37" t="s">
        <v>47</v>
      </c>
      <c r="D37" s="22">
        <v>200</v>
      </c>
      <c r="E37" s="22">
        <v>210</v>
      </c>
      <c r="F37" s="22">
        <v>90</v>
      </c>
      <c r="G37" s="22">
        <v>110</v>
      </c>
      <c r="H37" s="22">
        <v>70</v>
      </c>
      <c r="I37" s="22">
        <v>120</v>
      </c>
      <c r="J37" s="22">
        <v>120</v>
      </c>
      <c r="K37" s="22">
        <v>160</v>
      </c>
      <c r="L37" s="22">
        <v>140</v>
      </c>
      <c r="M37" s="22">
        <v>150</v>
      </c>
      <c r="N37" s="22">
        <v>140</v>
      </c>
      <c r="O37" s="22">
        <v>150</v>
      </c>
      <c r="P37" s="22">
        <v>130</v>
      </c>
      <c r="Q37" s="22">
        <v>150</v>
      </c>
      <c r="R37" s="22">
        <v>170</v>
      </c>
      <c r="S37" s="22">
        <v>120</v>
      </c>
      <c r="T37" s="22">
        <v>80</v>
      </c>
      <c r="U37" s="22">
        <v>110</v>
      </c>
      <c r="V37" s="22">
        <v>120</v>
      </c>
      <c r="W37" s="22">
        <v>170</v>
      </c>
      <c r="X37" s="22">
        <v>180</v>
      </c>
    </row>
    <row r="38" spans="1:24" x14ac:dyDescent="0.15">
      <c r="B38" s="19"/>
      <c r="C38" t="s">
        <v>26</v>
      </c>
      <c r="D38" s="22">
        <v>5160</v>
      </c>
      <c r="E38" s="22">
        <v>4640</v>
      </c>
      <c r="F38" s="22">
        <v>4660</v>
      </c>
      <c r="G38" s="22">
        <v>4820</v>
      </c>
      <c r="H38" s="22">
        <v>4390</v>
      </c>
      <c r="I38" s="22">
        <v>5230</v>
      </c>
      <c r="J38" s="22">
        <v>5310</v>
      </c>
      <c r="K38" s="22">
        <v>5380</v>
      </c>
      <c r="L38" s="22">
        <v>5490</v>
      </c>
      <c r="M38" s="22">
        <v>5880</v>
      </c>
      <c r="N38" s="22">
        <v>6350</v>
      </c>
      <c r="O38" s="22">
        <v>6470</v>
      </c>
      <c r="P38" s="22">
        <v>6690</v>
      </c>
      <c r="Q38" s="22">
        <v>7110</v>
      </c>
      <c r="R38" s="22">
        <v>8110</v>
      </c>
      <c r="S38" s="22">
        <v>9410</v>
      </c>
      <c r="T38" s="22">
        <v>7110</v>
      </c>
      <c r="U38" s="22">
        <v>10250</v>
      </c>
      <c r="V38" s="22">
        <v>9560</v>
      </c>
      <c r="W38" s="22">
        <v>8380</v>
      </c>
      <c r="X38" s="22">
        <v>8410</v>
      </c>
    </row>
    <row r="39" spans="1:24" s="4" customFormat="1" x14ac:dyDescent="0.15">
      <c r="A39" s="11"/>
      <c r="B39" s="4" t="s">
        <v>27</v>
      </c>
      <c r="D39" s="23">
        <v>16020</v>
      </c>
      <c r="E39" s="23">
        <v>15880</v>
      </c>
      <c r="F39" s="23">
        <v>16380</v>
      </c>
      <c r="G39" s="23">
        <v>17180</v>
      </c>
      <c r="H39" s="23">
        <v>16600</v>
      </c>
      <c r="I39" s="23">
        <v>19900</v>
      </c>
      <c r="J39" s="23">
        <v>19380</v>
      </c>
      <c r="K39" s="23">
        <v>18850</v>
      </c>
      <c r="L39" s="23">
        <v>18670</v>
      </c>
      <c r="M39" s="23">
        <v>19690</v>
      </c>
      <c r="N39" s="23">
        <v>21280</v>
      </c>
      <c r="O39" s="23">
        <v>20980</v>
      </c>
      <c r="P39" s="23">
        <v>20490</v>
      </c>
      <c r="Q39" s="23">
        <v>20590</v>
      </c>
      <c r="R39" s="23">
        <v>21540</v>
      </c>
      <c r="S39" s="23">
        <v>24410</v>
      </c>
      <c r="T39" s="23">
        <v>17930</v>
      </c>
      <c r="U39" s="23">
        <v>23650</v>
      </c>
      <c r="V39" s="23">
        <v>20140</v>
      </c>
      <c r="W39" s="23">
        <v>18540</v>
      </c>
      <c r="X39" s="23">
        <v>18630</v>
      </c>
    </row>
    <row r="40" spans="1:24" x14ac:dyDescent="0.15">
      <c r="A40" s="17"/>
      <c r="B40" s="16" t="s">
        <v>37</v>
      </c>
      <c r="C40" t="s">
        <v>155</v>
      </c>
      <c r="D40" s="22">
        <v>21240</v>
      </c>
      <c r="E40" s="22">
        <v>26080</v>
      </c>
      <c r="F40" s="22">
        <v>25480</v>
      </c>
      <c r="G40" s="22">
        <v>26020</v>
      </c>
      <c r="H40" s="22">
        <v>30700</v>
      </c>
      <c r="I40" s="22">
        <v>41770</v>
      </c>
      <c r="J40" s="22">
        <v>50340</v>
      </c>
      <c r="K40" s="22">
        <v>47560</v>
      </c>
      <c r="L40" s="22">
        <v>44950</v>
      </c>
      <c r="M40" s="22">
        <v>44150</v>
      </c>
      <c r="N40" s="22">
        <v>45050</v>
      </c>
      <c r="O40" s="22">
        <v>44110</v>
      </c>
      <c r="P40" s="22">
        <v>46810</v>
      </c>
      <c r="Q40" s="22">
        <v>55420</v>
      </c>
      <c r="R40" s="22">
        <v>67440</v>
      </c>
      <c r="S40" s="22">
        <v>100920</v>
      </c>
      <c r="T40" s="22">
        <v>62190</v>
      </c>
      <c r="U40" s="22">
        <v>26870</v>
      </c>
      <c r="V40" s="22">
        <v>15490</v>
      </c>
      <c r="W40" s="22">
        <v>32820</v>
      </c>
      <c r="X40" s="22">
        <v>48640</v>
      </c>
    </row>
    <row r="41" spans="1:24" x14ac:dyDescent="0.15">
      <c r="A41" s="17"/>
      <c r="B41" s="16"/>
      <c r="C41" s="57" t="s">
        <v>48</v>
      </c>
      <c r="D41" s="22">
        <v>3080</v>
      </c>
      <c r="E41" s="22">
        <v>3410</v>
      </c>
      <c r="F41" s="22">
        <v>3370</v>
      </c>
      <c r="G41" s="22">
        <v>4070</v>
      </c>
      <c r="H41" s="22">
        <v>5560</v>
      </c>
      <c r="I41" s="22">
        <v>9880</v>
      </c>
      <c r="J41" s="22">
        <v>12330</v>
      </c>
      <c r="K41" s="22">
        <v>9020</v>
      </c>
      <c r="L41" s="22">
        <v>7940</v>
      </c>
      <c r="M41" s="22">
        <v>8260</v>
      </c>
      <c r="N41" s="22">
        <v>8720</v>
      </c>
      <c r="O41" s="22">
        <v>9450</v>
      </c>
      <c r="P41" s="22">
        <v>11390</v>
      </c>
      <c r="Q41" s="22">
        <v>15150</v>
      </c>
      <c r="R41" s="22">
        <v>16980</v>
      </c>
      <c r="S41" s="22">
        <v>22160</v>
      </c>
      <c r="T41" s="22">
        <v>11060</v>
      </c>
      <c r="U41" s="22">
        <v>7000</v>
      </c>
      <c r="V41" s="22">
        <v>4550</v>
      </c>
      <c r="W41" s="22">
        <v>7960</v>
      </c>
      <c r="X41" s="22">
        <v>11980</v>
      </c>
    </row>
    <row r="42" spans="1:24" x14ac:dyDescent="0.15">
      <c r="A42" s="17"/>
      <c r="B42" s="4"/>
      <c r="C42" s="57" t="s">
        <v>28</v>
      </c>
      <c r="D42" s="22">
        <v>9010</v>
      </c>
      <c r="E42" s="22">
        <v>14780</v>
      </c>
      <c r="F42" s="22">
        <v>16020</v>
      </c>
      <c r="G42" s="22">
        <v>15620</v>
      </c>
      <c r="H42" s="22">
        <v>18120</v>
      </c>
      <c r="I42" s="22">
        <v>24200</v>
      </c>
      <c r="J42" s="22">
        <v>30100</v>
      </c>
      <c r="K42" s="22">
        <v>30390</v>
      </c>
      <c r="L42" s="22">
        <v>28370</v>
      </c>
      <c r="M42" s="22">
        <v>26560</v>
      </c>
      <c r="N42" s="22">
        <v>25330</v>
      </c>
      <c r="O42" s="22">
        <v>24190</v>
      </c>
      <c r="P42" s="22">
        <v>25410</v>
      </c>
      <c r="Q42" s="22">
        <v>31150</v>
      </c>
      <c r="R42" s="22">
        <v>40930</v>
      </c>
      <c r="S42" s="22">
        <v>66030</v>
      </c>
      <c r="T42" s="22">
        <v>43580</v>
      </c>
      <c r="U42" s="22">
        <v>15530</v>
      </c>
      <c r="V42" s="22">
        <v>7930</v>
      </c>
      <c r="W42" s="22">
        <v>18950</v>
      </c>
      <c r="X42" s="22">
        <v>28640</v>
      </c>
    </row>
    <row r="43" spans="1:24" x14ac:dyDescent="0.15">
      <c r="A43" s="17"/>
      <c r="B43" s="19"/>
      <c r="C43" s="57" t="s">
        <v>29</v>
      </c>
      <c r="D43" s="22">
        <v>9150</v>
      </c>
      <c r="E43" s="22">
        <v>7880</v>
      </c>
      <c r="F43" s="22">
        <v>6090</v>
      </c>
      <c r="G43" s="22">
        <v>6330</v>
      </c>
      <c r="H43" s="22">
        <v>7030</v>
      </c>
      <c r="I43" s="22">
        <v>7690</v>
      </c>
      <c r="J43" s="22">
        <v>7900</v>
      </c>
      <c r="K43" s="22">
        <v>8160</v>
      </c>
      <c r="L43" s="22">
        <v>8650</v>
      </c>
      <c r="M43" s="22">
        <v>9330</v>
      </c>
      <c r="N43" s="22">
        <v>10990</v>
      </c>
      <c r="O43" s="22">
        <v>10470</v>
      </c>
      <c r="P43" s="22">
        <v>10010</v>
      </c>
      <c r="Q43" s="22">
        <v>9110</v>
      </c>
      <c r="R43" s="22">
        <v>9540</v>
      </c>
      <c r="S43" s="22">
        <v>12730</v>
      </c>
      <c r="T43" s="22">
        <v>7550</v>
      </c>
      <c r="U43" s="22">
        <v>4330</v>
      </c>
      <c r="V43" s="22">
        <v>3010</v>
      </c>
      <c r="W43" s="22">
        <v>5910</v>
      </c>
      <c r="X43" s="22">
        <v>8020</v>
      </c>
    </row>
    <row r="44" spans="1:24" x14ac:dyDescent="0.15">
      <c r="A44" s="17"/>
      <c r="B44" s="19"/>
      <c r="C44" t="s">
        <v>30</v>
      </c>
      <c r="D44" s="22">
        <v>7220</v>
      </c>
      <c r="E44" s="22">
        <v>8480</v>
      </c>
      <c r="F44" s="22">
        <v>9390</v>
      </c>
      <c r="G44" s="22">
        <v>10600</v>
      </c>
      <c r="H44" s="22">
        <v>13560</v>
      </c>
      <c r="I44" s="22">
        <v>14600</v>
      </c>
      <c r="J44" s="22">
        <v>12710</v>
      </c>
      <c r="K44" s="22">
        <v>13360</v>
      </c>
      <c r="L44" s="22">
        <v>18240</v>
      </c>
      <c r="M44" s="22">
        <v>22290</v>
      </c>
      <c r="N44" s="22">
        <v>21410</v>
      </c>
      <c r="O44" s="22">
        <v>18880</v>
      </c>
      <c r="P44" s="22">
        <v>15900</v>
      </c>
      <c r="Q44" s="22">
        <v>15500</v>
      </c>
      <c r="R44" s="22">
        <v>15660</v>
      </c>
      <c r="S44" s="22">
        <v>13650</v>
      </c>
      <c r="T44" s="22">
        <v>11320</v>
      </c>
      <c r="U44" s="22">
        <v>8730</v>
      </c>
      <c r="V44" s="22">
        <v>5630</v>
      </c>
      <c r="W44" s="22">
        <v>7340</v>
      </c>
      <c r="X44" s="22">
        <v>10080</v>
      </c>
    </row>
    <row r="45" spans="1:24" x14ac:dyDescent="0.15">
      <c r="A45" s="17"/>
      <c r="B45" s="19"/>
      <c r="C45" t="s">
        <v>31</v>
      </c>
      <c r="D45" s="22">
        <v>3530</v>
      </c>
      <c r="E45" s="22">
        <v>2840</v>
      </c>
      <c r="F45" s="22">
        <v>4650</v>
      </c>
      <c r="G45" s="22">
        <v>7770</v>
      </c>
      <c r="H45" s="22">
        <v>10480</v>
      </c>
      <c r="I45" s="22">
        <v>15030</v>
      </c>
      <c r="J45" s="22">
        <v>15560</v>
      </c>
      <c r="K45" s="22">
        <v>15720</v>
      </c>
      <c r="L45" s="22">
        <v>20850</v>
      </c>
      <c r="M45" s="22">
        <v>26970</v>
      </c>
      <c r="N45" s="22">
        <v>28510</v>
      </c>
      <c r="O45" s="22">
        <v>27470</v>
      </c>
      <c r="P45" s="22">
        <v>25960</v>
      </c>
      <c r="Q45" s="22">
        <v>22500</v>
      </c>
      <c r="R45" s="22">
        <v>25080</v>
      </c>
      <c r="S45" s="22">
        <v>25520</v>
      </c>
      <c r="T45" s="22">
        <v>7820</v>
      </c>
      <c r="U45" s="22">
        <v>4580</v>
      </c>
      <c r="V45" s="22">
        <v>2960</v>
      </c>
      <c r="W45" s="22">
        <v>11680</v>
      </c>
      <c r="X45" s="22">
        <v>24950</v>
      </c>
    </row>
    <row r="46" spans="1:24" x14ac:dyDescent="0.15">
      <c r="A46" s="17"/>
      <c r="B46" s="19"/>
      <c r="C46" t="s">
        <v>32</v>
      </c>
      <c r="D46" s="22">
        <v>14320</v>
      </c>
      <c r="E46" s="22">
        <v>15510</v>
      </c>
      <c r="F46" s="22">
        <v>11740</v>
      </c>
      <c r="G46" s="22">
        <v>21040</v>
      </c>
      <c r="H46" s="22">
        <v>20850</v>
      </c>
      <c r="I46" s="22">
        <v>16250</v>
      </c>
      <c r="J46" s="22">
        <v>16420</v>
      </c>
      <c r="K46" s="22">
        <v>13870</v>
      </c>
      <c r="L46" s="22">
        <v>15030</v>
      </c>
      <c r="M46" s="22">
        <v>12230</v>
      </c>
      <c r="N46" s="22">
        <v>12200</v>
      </c>
      <c r="O46" s="22">
        <v>16460</v>
      </c>
      <c r="P46" s="22">
        <v>18470</v>
      </c>
      <c r="Q46" s="22">
        <v>20830</v>
      </c>
      <c r="R46" s="22">
        <v>27310</v>
      </c>
      <c r="S46" s="22">
        <v>16880</v>
      </c>
      <c r="T46" s="22">
        <v>15020</v>
      </c>
      <c r="U46" s="22">
        <v>17100</v>
      </c>
      <c r="V46" s="22">
        <v>18400</v>
      </c>
      <c r="W46" s="22">
        <v>17190</v>
      </c>
      <c r="X46" s="22">
        <v>18340</v>
      </c>
    </row>
    <row r="47" spans="1:24" x14ac:dyDescent="0.15">
      <c r="A47" s="17"/>
      <c r="B47" s="19"/>
      <c r="C47" t="s">
        <v>33</v>
      </c>
      <c r="D47" s="22">
        <v>13210</v>
      </c>
      <c r="E47" s="22">
        <v>11930</v>
      </c>
      <c r="F47" s="22">
        <v>11230</v>
      </c>
      <c r="G47" s="22">
        <v>11800</v>
      </c>
      <c r="H47" s="22">
        <v>14370</v>
      </c>
      <c r="I47" s="22">
        <v>17310</v>
      </c>
      <c r="J47" s="22">
        <v>19400</v>
      </c>
      <c r="K47" s="22">
        <v>19070</v>
      </c>
      <c r="L47" s="22">
        <v>19960</v>
      </c>
      <c r="M47" s="22">
        <v>22130</v>
      </c>
      <c r="N47" s="22">
        <v>20900</v>
      </c>
      <c r="O47" s="22">
        <v>22370</v>
      </c>
      <c r="P47" s="22">
        <v>24080</v>
      </c>
      <c r="Q47" s="22">
        <v>29310</v>
      </c>
      <c r="R47" s="22">
        <v>33040</v>
      </c>
      <c r="S47" s="22">
        <v>39870</v>
      </c>
      <c r="T47" s="22">
        <v>50180</v>
      </c>
      <c r="U47" s="22">
        <v>42180</v>
      </c>
      <c r="V47" s="22">
        <v>31850</v>
      </c>
      <c r="W47" s="22">
        <v>44530</v>
      </c>
      <c r="X47" s="22">
        <v>45920</v>
      </c>
    </row>
    <row r="48" spans="1:24" s="4" customFormat="1" x14ac:dyDescent="0.15">
      <c r="A48" s="11"/>
      <c r="B48" s="4" t="s">
        <v>34</v>
      </c>
      <c r="D48" s="23">
        <v>59520</v>
      </c>
      <c r="E48" s="23">
        <v>64830</v>
      </c>
      <c r="F48" s="23">
        <v>62480</v>
      </c>
      <c r="G48" s="23">
        <v>77230</v>
      </c>
      <c r="H48" s="23">
        <v>89960</v>
      </c>
      <c r="I48" s="23">
        <v>104960</v>
      </c>
      <c r="J48" s="23">
        <v>114430</v>
      </c>
      <c r="K48" s="23">
        <v>109580</v>
      </c>
      <c r="L48" s="23">
        <v>119030</v>
      </c>
      <c r="M48" s="23">
        <v>127760</v>
      </c>
      <c r="N48" s="23">
        <v>128060</v>
      </c>
      <c r="O48" s="23">
        <v>129280</v>
      </c>
      <c r="P48" s="23">
        <v>131220</v>
      </c>
      <c r="Q48" s="23">
        <v>143550</v>
      </c>
      <c r="R48" s="23">
        <v>168530</v>
      </c>
      <c r="S48" s="23">
        <v>196830</v>
      </c>
      <c r="T48" s="23">
        <v>146530</v>
      </c>
      <c r="U48" s="23">
        <v>99450</v>
      </c>
      <c r="V48" s="23">
        <v>74330</v>
      </c>
      <c r="W48" s="23">
        <v>113560</v>
      </c>
      <c r="X48" s="23">
        <v>147930</v>
      </c>
    </row>
    <row r="49" spans="1:24" x14ac:dyDescent="0.15">
      <c r="A49" s="17"/>
      <c r="B49" s="5" t="s">
        <v>55</v>
      </c>
      <c r="D49" s="22">
        <v>16920</v>
      </c>
      <c r="E49" s="22">
        <v>16080</v>
      </c>
      <c r="F49" s="22">
        <v>15470</v>
      </c>
      <c r="G49" s="22">
        <v>15410</v>
      </c>
      <c r="H49" s="22">
        <v>16930</v>
      </c>
      <c r="I49" s="22">
        <v>17990</v>
      </c>
      <c r="J49" s="22">
        <v>16810</v>
      </c>
      <c r="K49" s="22">
        <v>16380</v>
      </c>
      <c r="L49" s="22">
        <v>20060</v>
      </c>
      <c r="M49" s="22">
        <v>25300</v>
      </c>
      <c r="N49" s="22">
        <v>27080</v>
      </c>
      <c r="O49" s="22">
        <v>27640</v>
      </c>
      <c r="P49" s="22">
        <v>25600</v>
      </c>
      <c r="Q49" s="22">
        <v>22910</v>
      </c>
      <c r="R49" s="22">
        <v>22410</v>
      </c>
      <c r="S49" s="22">
        <v>20850</v>
      </c>
      <c r="T49" s="22">
        <v>19050</v>
      </c>
      <c r="U49" s="22">
        <v>15230</v>
      </c>
      <c r="V49" s="22">
        <v>16390</v>
      </c>
      <c r="W49" s="22">
        <v>14280</v>
      </c>
      <c r="X49" s="22">
        <v>14730</v>
      </c>
    </row>
    <row r="50" spans="1:24" x14ac:dyDescent="0.15">
      <c r="A50" s="17"/>
      <c r="B50" s="5" t="s">
        <v>35</v>
      </c>
      <c r="D50" s="22">
        <v>90480</v>
      </c>
      <c r="E50" s="22">
        <v>91060</v>
      </c>
      <c r="F50" s="22">
        <v>92470</v>
      </c>
      <c r="G50" s="22">
        <v>96020</v>
      </c>
      <c r="H50" s="22">
        <v>82900</v>
      </c>
      <c r="I50" s="22">
        <v>83140</v>
      </c>
      <c r="J50" s="22">
        <v>87670</v>
      </c>
      <c r="K50" s="22">
        <v>82930</v>
      </c>
      <c r="L50" s="22">
        <v>85690</v>
      </c>
      <c r="M50" s="22">
        <v>92180</v>
      </c>
      <c r="N50" s="22">
        <v>97570</v>
      </c>
      <c r="O50" s="22">
        <v>97290</v>
      </c>
      <c r="P50" s="22">
        <v>92560</v>
      </c>
      <c r="Q50" s="22">
        <v>89770</v>
      </c>
      <c r="R50" s="22">
        <v>85890</v>
      </c>
      <c r="S50" s="22">
        <v>60390</v>
      </c>
      <c r="T50" s="22">
        <v>44010</v>
      </c>
      <c r="U50" s="22">
        <v>77670</v>
      </c>
      <c r="V50" s="22">
        <v>89220</v>
      </c>
      <c r="W50" s="22">
        <v>85820</v>
      </c>
      <c r="X50" s="22">
        <v>81510</v>
      </c>
    </row>
    <row r="51" spans="1:24" s="4" customFormat="1" x14ac:dyDescent="0.15">
      <c r="A51" s="11"/>
      <c r="B51" s="4" t="s">
        <v>54</v>
      </c>
      <c r="D51" s="23">
        <v>198820</v>
      </c>
      <c r="E51" s="23">
        <v>204690</v>
      </c>
      <c r="F51" s="23">
        <v>204640</v>
      </c>
      <c r="G51" s="23">
        <v>224000</v>
      </c>
      <c r="H51" s="23">
        <v>219920</v>
      </c>
      <c r="I51" s="23">
        <v>241870</v>
      </c>
      <c r="J51" s="23">
        <v>251410</v>
      </c>
      <c r="K51" s="23">
        <v>235380</v>
      </c>
      <c r="L51" s="23">
        <v>251760</v>
      </c>
      <c r="M51" s="23">
        <v>276900</v>
      </c>
      <c r="N51" s="23">
        <v>281220</v>
      </c>
      <c r="O51" s="23">
        <v>283040</v>
      </c>
      <c r="P51" s="23">
        <v>276800</v>
      </c>
      <c r="Q51" s="23">
        <v>289300</v>
      </c>
      <c r="R51" s="23">
        <v>309060</v>
      </c>
      <c r="S51" s="23">
        <v>314160</v>
      </c>
      <c r="T51" s="23">
        <v>230930</v>
      </c>
      <c r="U51" s="23">
        <v>216000</v>
      </c>
      <c r="V51" s="23">
        <v>200070</v>
      </c>
      <c r="W51" s="23">
        <v>232200</v>
      </c>
      <c r="X51" s="23">
        <v>262800</v>
      </c>
    </row>
    <row r="53" spans="1:24" x14ac:dyDescent="0.15">
      <c r="A53" s="60" t="s">
        <v>203</v>
      </c>
      <c r="B53" s="60"/>
      <c r="C53" s="18"/>
    </row>
  </sheetData>
  <mergeCells count="1">
    <mergeCell ref="A53:B53"/>
  </mergeCells>
  <phoneticPr fontId="0" type="noConversion"/>
  <hyperlinks>
    <hyperlink ref="A53" r:id="rId1" display="© Commonwealth of Australia 2006" xr:uid="{14425FC3-33F6-FF4C-9115-62ABD9DA4274}"/>
    <hyperlink ref="A53:B53" r:id="rId2" display="© Commonwealth of Australia 2025" xr:uid="{63BC9A17-BE56-F846-9BE9-B943439394AE}"/>
  </hyperlinks>
  <printOptions gridLines="1"/>
  <pageMargins left="0.14000000000000001" right="0.12" top="0.28999999999999998" bottom="0.22" header="0.22" footer="0.18"/>
  <pageSetup paperSize="9" scale="56" orientation="landscape"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A6B6-8FCE-3542-B93C-AC0066B08C05}">
  <dimension ref="A3:G45"/>
  <sheetViews>
    <sheetView showGridLines="0" topLeftCell="A14" zoomScale="160" zoomScaleNormal="160" workbookViewId="0">
      <selection activeCell="A28" sqref="A28:D45"/>
    </sheetView>
  </sheetViews>
  <sheetFormatPr baseColWidth="10" defaultRowHeight="11" x14ac:dyDescent="0.15"/>
  <cols>
    <col min="1" max="1" width="47" bestFit="1" customWidth="1"/>
    <col min="2" max="4" width="15.75" customWidth="1"/>
    <col min="5" max="5" width="10.5" bestFit="1" customWidth="1"/>
    <col min="6" max="6" width="12.5" bestFit="1" customWidth="1"/>
    <col min="7" max="7" width="25" bestFit="1" customWidth="1"/>
    <col min="8" max="8" width="23.75" bestFit="1" customWidth="1"/>
    <col min="9" max="9" width="25" bestFit="1" customWidth="1"/>
    <col min="10" max="10" width="29.25" bestFit="1" customWidth="1"/>
    <col min="11" max="11" width="30.5" bestFit="1" customWidth="1"/>
  </cols>
  <sheetData>
    <row r="3" spans="1:6" x14ac:dyDescent="0.15">
      <c r="A3" s="24" t="s">
        <v>220</v>
      </c>
      <c r="B3" s="24" t="s">
        <v>187</v>
      </c>
    </row>
    <row r="4" spans="1:6" x14ac:dyDescent="0.15">
      <c r="A4" s="24" t="s">
        <v>92</v>
      </c>
      <c r="B4" t="s">
        <v>89</v>
      </c>
      <c r="C4" t="s">
        <v>188</v>
      </c>
      <c r="D4" t="s">
        <v>90</v>
      </c>
      <c r="E4" t="s">
        <v>86</v>
      </c>
      <c r="F4" t="s">
        <v>93</v>
      </c>
    </row>
    <row r="5" spans="1:6" x14ac:dyDescent="0.15">
      <c r="A5" s="17" t="s">
        <v>35</v>
      </c>
      <c r="B5" s="22">
        <v>-677.95303854983695</v>
      </c>
      <c r="C5" s="22">
        <v>-412.43066009527161</v>
      </c>
      <c r="D5" s="22">
        <v>-708.64325738825028</v>
      </c>
      <c r="E5" s="22">
        <v>-347.59697521112162</v>
      </c>
      <c r="F5" s="22">
        <v>-2146.6239312444804</v>
      </c>
    </row>
    <row r="6" spans="1:6" x14ac:dyDescent="0.15">
      <c r="A6" s="25" t="s">
        <v>35</v>
      </c>
      <c r="B6" s="22">
        <v>-677.95303854983695</v>
      </c>
      <c r="C6" s="22">
        <v>-412.43066009527161</v>
      </c>
      <c r="D6" s="22">
        <v>-708.64325738825028</v>
      </c>
      <c r="E6" s="22">
        <v>-347.59697521112162</v>
      </c>
      <c r="F6" s="22">
        <v>-2146.6239312444804</v>
      </c>
    </row>
    <row r="7" spans="1:6" x14ac:dyDescent="0.15">
      <c r="A7" s="17" t="s">
        <v>55</v>
      </c>
      <c r="B7" s="22">
        <v>1544.3056583387868</v>
      </c>
      <c r="C7" s="22">
        <v>444.15609548721534</v>
      </c>
      <c r="D7" s="22">
        <v>760.18094883466847</v>
      </c>
      <c r="E7" s="22">
        <v>399.73652149279008</v>
      </c>
      <c r="F7" s="22">
        <v>3148.3792241534607</v>
      </c>
    </row>
    <row r="8" spans="1:6" x14ac:dyDescent="0.15">
      <c r="A8" s="25" t="s">
        <v>55</v>
      </c>
      <c r="B8" s="22">
        <v>1544.3056583387868</v>
      </c>
      <c r="C8" s="22">
        <v>444.15609548721534</v>
      </c>
      <c r="D8" s="22">
        <v>760.18094883466847</v>
      </c>
      <c r="E8" s="22">
        <v>399.73652149279008</v>
      </c>
      <c r="F8" s="22">
        <v>3148.3792241534607</v>
      </c>
    </row>
    <row r="9" spans="1:6" x14ac:dyDescent="0.15">
      <c r="A9" s="17" t="s">
        <v>36</v>
      </c>
      <c r="B9" s="22">
        <v>3037.22961270327</v>
      </c>
      <c r="C9" s="22">
        <v>3579.686626724344</v>
      </c>
      <c r="D9" s="22">
        <v>2616.7091520749605</v>
      </c>
      <c r="E9" s="22">
        <v>1929.1632124217253</v>
      </c>
      <c r="F9" s="22">
        <v>11162.788603924299</v>
      </c>
    </row>
    <row r="10" spans="1:6" x14ac:dyDescent="0.15">
      <c r="A10" s="25" t="s">
        <v>24</v>
      </c>
      <c r="B10" s="22">
        <v>983.38872328597415</v>
      </c>
      <c r="C10" s="22">
        <v>761.41044940665495</v>
      </c>
      <c r="D10" s="22">
        <v>788.29241689635114</v>
      </c>
      <c r="E10" s="22">
        <v>156.41863884500481</v>
      </c>
      <c r="F10" s="22">
        <v>2689.510228433985</v>
      </c>
    </row>
    <row r="11" spans="1:6" x14ac:dyDescent="0.15">
      <c r="A11" s="25" t="s">
        <v>25</v>
      </c>
      <c r="B11" s="22">
        <v>1213.1791216154979</v>
      </c>
      <c r="C11" s="22">
        <v>2157.3296066521898</v>
      </c>
      <c r="D11" s="22">
        <v>1294.2988420066388</v>
      </c>
      <c r="E11" s="22">
        <v>1373.0080520839306</v>
      </c>
      <c r="F11" s="22">
        <v>6037.8156223582573</v>
      </c>
    </row>
    <row r="12" spans="1:6" x14ac:dyDescent="0.15">
      <c r="A12" s="25" t="s">
        <v>47</v>
      </c>
      <c r="B12" s="22">
        <v>803.55275937591216</v>
      </c>
      <c r="C12" s="22">
        <v>671.52171579614708</v>
      </c>
      <c r="D12" s="22">
        <v>511.86298095647163</v>
      </c>
      <c r="E12" s="22">
        <v>434.49621901390213</v>
      </c>
      <c r="F12" s="22">
        <v>2421.433675142433</v>
      </c>
    </row>
    <row r="13" spans="1:6" x14ac:dyDescent="0.15">
      <c r="A13" s="25" t="s">
        <v>26</v>
      </c>
      <c r="B13" s="22">
        <v>37.109008425885804</v>
      </c>
      <c r="C13" s="22">
        <v>-10.575145130647996</v>
      </c>
      <c r="D13" s="22">
        <v>22.254912215498791</v>
      </c>
      <c r="E13" s="22">
        <v>-34.759697521112173</v>
      </c>
      <c r="F13" s="22">
        <v>14.029077989624426</v>
      </c>
    </row>
    <row r="14" spans="1:6" x14ac:dyDescent="0.15">
      <c r="A14" s="17" t="s">
        <v>37</v>
      </c>
      <c r="B14" s="22">
        <v>8623.5626503539261</v>
      </c>
      <c r="C14" s="22">
        <v>6292.2113527355514</v>
      </c>
      <c r="D14" s="22">
        <v>8056.2782220105537</v>
      </c>
      <c r="E14" s="22">
        <v>2763.3959529284175</v>
      </c>
      <c r="F14" s="22">
        <v>25735.448178028448</v>
      </c>
    </row>
    <row r="15" spans="1:6" x14ac:dyDescent="0.15">
      <c r="A15" s="25" t="s">
        <v>28</v>
      </c>
      <c r="B15" s="22">
        <v>4704.2804527584476</v>
      </c>
      <c r="C15" s="22">
        <v>3188.4062568903673</v>
      </c>
      <c r="D15" s="22">
        <v>3942.633395650992</v>
      </c>
      <c r="E15" s="22">
        <v>712.57379918279958</v>
      </c>
      <c r="F15" s="22">
        <v>12547.893904482606</v>
      </c>
    </row>
    <row r="16" spans="1:6" x14ac:dyDescent="0.15">
      <c r="A16" s="25" t="s">
        <v>48</v>
      </c>
      <c r="B16" s="22">
        <v>-156.99965103259382</v>
      </c>
      <c r="C16" s="22">
        <v>15.86271769597198</v>
      </c>
      <c r="D16" s="22">
        <v>-219.03518864727738</v>
      </c>
      <c r="E16" s="22">
        <v>0</v>
      </c>
      <c r="F16" s="22">
        <v>-360.17212198389922</v>
      </c>
    </row>
    <row r="17" spans="1:7" x14ac:dyDescent="0.15">
      <c r="A17" s="25" t="s">
        <v>29</v>
      </c>
      <c r="B17" s="22">
        <v>552.35331772376196</v>
      </c>
      <c r="C17" s="22">
        <v>481.16910344448348</v>
      </c>
      <c r="D17" s="22">
        <v>487.26544640249938</v>
      </c>
      <c r="E17" s="22">
        <v>208.5581851266731</v>
      </c>
      <c r="F17" s="22">
        <v>1729.3460526974179</v>
      </c>
    </row>
    <row r="18" spans="1:7" x14ac:dyDescent="0.15">
      <c r="A18" s="25" t="s">
        <v>30</v>
      </c>
      <c r="B18" s="22">
        <v>1053.3249314732202</v>
      </c>
      <c r="C18" s="22">
        <v>835.43646532119089</v>
      </c>
      <c r="D18" s="22">
        <v>1187.709525606092</v>
      </c>
      <c r="E18" s="22">
        <v>834.23274050669204</v>
      </c>
      <c r="F18" s="22">
        <v>3910.7036629071954</v>
      </c>
    </row>
    <row r="19" spans="1:7" x14ac:dyDescent="0.15">
      <c r="A19" s="25" t="s">
        <v>32</v>
      </c>
      <c r="B19" s="22">
        <v>1624.2327534099254</v>
      </c>
      <c r="C19" s="22">
        <v>1004.6387874115587</v>
      </c>
      <c r="D19" s="22">
        <v>1555.5012327464401</v>
      </c>
      <c r="E19" s="22">
        <v>608.29470661946289</v>
      </c>
      <c r="F19" s="22">
        <v>4792.6674801873869</v>
      </c>
    </row>
    <row r="20" spans="1:7" x14ac:dyDescent="0.15">
      <c r="A20" s="25" t="s">
        <v>31</v>
      </c>
      <c r="B20" s="22">
        <v>1812.6323346490381</v>
      </c>
      <c r="C20" s="22">
        <v>851.29918301716293</v>
      </c>
      <c r="D20" s="22">
        <v>2038.081434471992</v>
      </c>
      <c r="E20" s="22">
        <v>469.25591653501436</v>
      </c>
      <c r="F20" s="22">
        <v>5171.2688686732072</v>
      </c>
    </row>
    <row r="21" spans="1:7" x14ac:dyDescent="0.15">
      <c r="A21" s="25" t="s">
        <v>33</v>
      </c>
      <c r="B21" s="22">
        <v>-966.26148862787295</v>
      </c>
      <c r="C21" s="22">
        <v>-84.601161045184085</v>
      </c>
      <c r="D21" s="22">
        <v>-935.87762422018511</v>
      </c>
      <c r="E21" s="22">
        <v>-69.519395042224232</v>
      </c>
      <c r="F21" s="22">
        <v>-2056.2596689354668</v>
      </c>
    </row>
    <row r="22" spans="1:7" x14ac:dyDescent="0.15">
      <c r="A22" s="17" t="s">
        <v>93</v>
      </c>
      <c r="B22" s="22">
        <v>12527.144882846145</v>
      </c>
      <c r="C22" s="22">
        <v>9903.6234148518379</v>
      </c>
      <c r="D22" s="22">
        <v>10724.525065531932</v>
      </c>
      <c r="E22" s="22">
        <v>4744.6987116318114</v>
      </c>
      <c r="F22" s="22">
        <v>37899.99207486173</v>
      </c>
    </row>
    <row r="28" spans="1:7" x14ac:dyDescent="0.15">
      <c r="A28" s="4" t="s">
        <v>199</v>
      </c>
    </row>
    <row r="29" spans="1:7" x14ac:dyDescent="0.15">
      <c r="B29" s="32" t="s">
        <v>89</v>
      </c>
      <c r="C29" s="32" t="s">
        <v>188</v>
      </c>
      <c r="D29" s="32" t="s">
        <v>198</v>
      </c>
      <c r="E29" s="32" t="s">
        <v>86</v>
      </c>
      <c r="F29" s="32"/>
      <c r="G29" s="47"/>
    </row>
    <row r="30" spans="1:7" x14ac:dyDescent="0.15">
      <c r="A30" s="33" t="s">
        <v>36</v>
      </c>
      <c r="B30" s="34">
        <f>SUM(B31:B34)</f>
        <v>3037.22961270327</v>
      </c>
      <c r="C30" s="34">
        <f t="shared" ref="C30:D30" si="0">SUM(C31:C34)</f>
        <v>3579.686626724344</v>
      </c>
      <c r="D30" s="34">
        <f t="shared" si="0"/>
        <v>2616.7091520749605</v>
      </c>
      <c r="E30" s="34">
        <f t="shared" ref="E30" si="1">SUM(E31:E34)</f>
        <v>1929.1632124217253</v>
      </c>
      <c r="F30" s="50"/>
      <c r="G30" s="50"/>
    </row>
    <row r="31" spans="1:7" x14ac:dyDescent="0.15">
      <c r="A31" s="38" t="s">
        <v>24</v>
      </c>
      <c r="B31" s="35">
        <f>B10</f>
        <v>983.38872328597415</v>
      </c>
      <c r="C31" s="35">
        <f t="shared" ref="C31:D31" si="2">C10</f>
        <v>761.41044940665495</v>
      </c>
      <c r="D31" s="35">
        <f t="shared" si="2"/>
        <v>788.29241689635114</v>
      </c>
      <c r="E31" s="35">
        <f t="shared" ref="E31" si="3">E10</f>
        <v>156.41863884500481</v>
      </c>
      <c r="F31" s="45"/>
      <c r="G31" s="45"/>
    </row>
    <row r="32" spans="1:7" x14ac:dyDescent="0.15">
      <c r="A32" s="38" t="s">
        <v>25</v>
      </c>
      <c r="B32" s="35">
        <f t="shared" ref="B32:D34" si="4">B11</f>
        <v>1213.1791216154979</v>
      </c>
      <c r="C32" s="35">
        <f t="shared" si="4"/>
        <v>2157.3296066521898</v>
      </c>
      <c r="D32" s="35">
        <f t="shared" si="4"/>
        <v>1294.2988420066388</v>
      </c>
      <c r="E32" s="35">
        <f t="shared" ref="E32" si="5">E11</f>
        <v>1373.0080520839306</v>
      </c>
      <c r="F32" s="45"/>
      <c r="G32" s="45"/>
    </row>
    <row r="33" spans="1:7" x14ac:dyDescent="0.15">
      <c r="A33" s="38" t="s">
        <v>47</v>
      </c>
      <c r="B33" s="35">
        <f t="shared" si="4"/>
        <v>803.55275937591216</v>
      </c>
      <c r="C33" s="35">
        <f t="shared" si="4"/>
        <v>671.52171579614708</v>
      </c>
      <c r="D33" s="35">
        <f t="shared" si="4"/>
        <v>511.86298095647163</v>
      </c>
      <c r="E33" s="35">
        <f t="shared" ref="E33" si="6">E12</f>
        <v>434.49621901390213</v>
      </c>
      <c r="F33" s="45"/>
      <c r="G33" s="45"/>
    </row>
    <row r="34" spans="1:7" x14ac:dyDescent="0.15">
      <c r="A34" s="38" t="s">
        <v>26</v>
      </c>
      <c r="B34" s="35">
        <f t="shared" si="4"/>
        <v>37.109008425885804</v>
      </c>
      <c r="C34" s="35">
        <f t="shared" si="4"/>
        <v>-10.575145130647996</v>
      </c>
      <c r="D34" s="35">
        <f t="shared" si="4"/>
        <v>22.254912215498791</v>
      </c>
      <c r="E34" s="35">
        <f t="shared" ref="E34" si="7">E13</f>
        <v>-34.759697521112173</v>
      </c>
      <c r="F34" s="45"/>
      <c r="G34" s="46"/>
    </row>
    <row r="35" spans="1:7" x14ac:dyDescent="0.15">
      <c r="A35" s="39" t="s">
        <v>160</v>
      </c>
      <c r="B35" s="36">
        <f>SUM(B36:B42)</f>
        <v>8623.5626503539261</v>
      </c>
      <c r="C35" s="36">
        <f t="shared" ref="C35:D35" si="8">SUM(C36:C42)</f>
        <v>6292.2113527355514</v>
      </c>
      <c r="D35" s="36">
        <f t="shared" si="8"/>
        <v>8056.2782220105537</v>
      </c>
      <c r="E35" s="36">
        <f t="shared" ref="E35" si="9">SUM(E36:E42)</f>
        <v>2763.3959529284175</v>
      </c>
      <c r="F35" s="49"/>
      <c r="G35" s="49"/>
    </row>
    <row r="36" spans="1:7" x14ac:dyDescent="0.15">
      <c r="A36" s="38" t="s">
        <v>28</v>
      </c>
      <c r="B36" s="35">
        <f>B15</f>
        <v>4704.2804527584476</v>
      </c>
      <c r="C36" s="35">
        <f t="shared" ref="C36:D36" si="10">C15</f>
        <v>3188.4062568903673</v>
      </c>
      <c r="D36" s="35">
        <f t="shared" si="10"/>
        <v>3942.633395650992</v>
      </c>
      <c r="E36" s="35">
        <f t="shared" ref="E36" si="11">E15</f>
        <v>712.57379918279958</v>
      </c>
      <c r="F36" s="45"/>
      <c r="G36" s="45"/>
    </row>
    <row r="37" spans="1:7" x14ac:dyDescent="0.15">
      <c r="A37" s="38" t="s">
        <v>48</v>
      </c>
      <c r="B37" s="35">
        <f t="shared" ref="B37:D42" si="12">B16</f>
        <v>-156.99965103259382</v>
      </c>
      <c r="C37" s="35">
        <f t="shared" si="12"/>
        <v>15.86271769597198</v>
      </c>
      <c r="D37" s="35">
        <f t="shared" si="12"/>
        <v>-219.03518864727738</v>
      </c>
      <c r="E37" s="35">
        <f t="shared" ref="E37" si="13">E16</f>
        <v>0</v>
      </c>
      <c r="F37" s="45"/>
      <c r="G37" s="45"/>
    </row>
    <row r="38" spans="1:7" x14ac:dyDescent="0.15">
      <c r="A38" s="38" t="s">
        <v>29</v>
      </c>
      <c r="B38" s="35">
        <f t="shared" si="12"/>
        <v>552.35331772376196</v>
      </c>
      <c r="C38" s="35">
        <f t="shared" si="12"/>
        <v>481.16910344448348</v>
      </c>
      <c r="D38" s="35">
        <f t="shared" si="12"/>
        <v>487.26544640249938</v>
      </c>
      <c r="E38" s="35">
        <f t="shared" ref="E38" si="14">E17</f>
        <v>208.5581851266731</v>
      </c>
      <c r="F38" s="45"/>
      <c r="G38" s="45"/>
    </row>
    <row r="39" spans="1:7" x14ac:dyDescent="0.15">
      <c r="A39" s="38" t="s">
        <v>30</v>
      </c>
      <c r="B39" s="35">
        <f t="shared" si="12"/>
        <v>1053.3249314732202</v>
      </c>
      <c r="C39" s="35">
        <f t="shared" si="12"/>
        <v>835.43646532119089</v>
      </c>
      <c r="D39" s="35">
        <f t="shared" si="12"/>
        <v>1187.709525606092</v>
      </c>
      <c r="E39" s="35">
        <f t="shared" ref="E39" si="15">E18</f>
        <v>834.23274050669204</v>
      </c>
      <c r="F39" s="45"/>
      <c r="G39" s="45"/>
    </row>
    <row r="40" spans="1:7" x14ac:dyDescent="0.15">
      <c r="A40" s="38" t="s">
        <v>32</v>
      </c>
      <c r="B40" s="35">
        <f t="shared" si="12"/>
        <v>1624.2327534099254</v>
      </c>
      <c r="C40" s="35">
        <f t="shared" si="12"/>
        <v>1004.6387874115587</v>
      </c>
      <c r="D40" s="35">
        <f t="shared" si="12"/>
        <v>1555.5012327464401</v>
      </c>
      <c r="E40" s="35">
        <f t="shared" ref="E40" si="16">E19</f>
        <v>608.29470661946289</v>
      </c>
      <c r="F40" s="45"/>
      <c r="G40" s="45"/>
    </row>
    <row r="41" spans="1:7" x14ac:dyDescent="0.15">
      <c r="A41" s="38" t="s">
        <v>31</v>
      </c>
      <c r="B41" s="35">
        <f t="shared" si="12"/>
        <v>1812.6323346490381</v>
      </c>
      <c r="C41" s="35">
        <f t="shared" si="12"/>
        <v>851.29918301716293</v>
      </c>
      <c r="D41" s="35">
        <f t="shared" si="12"/>
        <v>2038.081434471992</v>
      </c>
      <c r="E41" s="35">
        <f t="shared" ref="E41" si="17">E20</f>
        <v>469.25591653501436</v>
      </c>
      <c r="F41" s="45"/>
      <c r="G41" s="45"/>
    </row>
    <row r="42" spans="1:7" x14ac:dyDescent="0.15">
      <c r="A42" s="38" t="s">
        <v>33</v>
      </c>
      <c r="B42" s="35">
        <f t="shared" si="12"/>
        <v>-966.26148862787295</v>
      </c>
      <c r="C42" s="35">
        <f t="shared" si="12"/>
        <v>-84.601161045184085</v>
      </c>
      <c r="D42" s="35">
        <f t="shared" si="12"/>
        <v>-935.87762422018511</v>
      </c>
      <c r="E42" s="35">
        <f t="shared" ref="E42" si="18">E21</f>
        <v>-69.519395042224232</v>
      </c>
      <c r="F42" s="45"/>
      <c r="G42" s="46"/>
    </row>
    <row r="43" spans="1:7" x14ac:dyDescent="0.15">
      <c r="A43" s="40" t="s">
        <v>162</v>
      </c>
      <c r="B43" s="37">
        <f>B5+B7</f>
        <v>866.35261978894982</v>
      </c>
      <c r="C43" s="37">
        <f t="shared" ref="C43:D43" si="19">C5+C7</f>
        <v>31.725435391943734</v>
      </c>
      <c r="D43" s="37">
        <f t="shared" si="19"/>
        <v>51.537691446418194</v>
      </c>
      <c r="E43" s="37">
        <f t="shared" ref="E43" si="20">E5+E7</f>
        <v>52.139546281668459</v>
      </c>
      <c r="F43" s="51"/>
      <c r="G43" s="52"/>
    </row>
    <row r="44" spans="1:7" ht="5" customHeight="1" x14ac:dyDescent="0.15">
      <c r="B44" s="22"/>
      <c r="C44" s="22"/>
      <c r="D44" s="22"/>
      <c r="E44" s="22"/>
      <c r="F44" s="26"/>
      <c r="G44" s="26"/>
    </row>
    <row r="45" spans="1:7" x14ac:dyDescent="0.15">
      <c r="A45" s="4" t="s">
        <v>83</v>
      </c>
      <c r="B45" s="23">
        <f>B30+B35+B43</f>
        <v>12527.144882846145</v>
      </c>
      <c r="C45" s="23">
        <f t="shared" ref="C45:D45" si="21">C30+C35+C43</f>
        <v>9903.6234148518397</v>
      </c>
      <c r="D45" s="23">
        <f t="shared" si="21"/>
        <v>10724.525065531932</v>
      </c>
      <c r="E45" s="23">
        <f t="shared" ref="E45" si="22">E30+E35+E43</f>
        <v>4744.6987116318114</v>
      </c>
      <c r="F45" s="48"/>
      <c r="G45" s="48"/>
    </row>
  </sheetData>
  <pageMargins left="0.7" right="0.7" top="0.75" bottom="0.75" header="0.3" footer="0.3"/>
  <ignoredErrors>
    <ignoredError sqref="B35:E35"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8B502-FB84-7D4E-9585-E11627E45FA4}">
  <dimension ref="A1:J89"/>
  <sheetViews>
    <sheetView zoomScale="150" zoomScaleNormal="150" workbookViewId="0">
      <pane xSplit="1" ySplit="1" topLeftCell="B79" activePane="bottomRight" state="frozen"/>
      <selection pane="topRight" activeCell="B1" sqref="B1"/>
      <selection pane="bottomLeft" activeCell="A2" sqref="A2"/>
      <selection pane="bottomRight" activeCell="B87" sqref="B87"/>
    </sheetView>
  </sheetViews>
  <sheetFormatPr baseColWidth="10" defaultRowHeight="11" x14ac:dyDescent="0.15"/>
  <sheetData>
    <row r="1" spans="1:10" ht="84" x14ac:dyDescent="0.15">
      <c r="B1" s="28" t="s">
        <v>106</v>
      </c>
      <c r="C1" s="28" t="s">
        <v>98</v>
      </c>
      <c r="D1" s="28" t="s">
        <v>99</v>
      </c>
      <c r="E1" s="28" t="s">
        <v>100</v>
      </c>
      <c r="F1" s="28" t="s">
        <v>101</v>
      </c>
      <c r="G1" s="28" t="s">
        <v>102</v>
      </c>
      <c r="H1" s="28" t="s">
        <v>103</v>
      </c>
      <c r="I1" s="28" t="s">
        <v>104</v>
      </c>
      <c r="J1" s="28" t="s">
        <v>105</v>
      </c>
    </row>
    <row r="2" spans="1:10" x14ac:dyDescent="0.15">
      <c r="A2" s="29">
        <v>38047</v>
      </c>
      <c r="B2" s="30">
        <v>19894105</v>
      </c>
      <c r="C2" s="30">
        <v>6648280</v>
      </c>
      <c r="D2" s="30">
        <v>4918070</v>
      </c>
      <c r="E2" s="30">
        <v>3810921</v>
      </c>
      <c r="F2" s="30">
        <v>1526994</v>
      </c>
      <c r="G2" s="30">
        <v>1974145</v>
      </c>
      <c r="H2" s="30">
        <v>482778</v>
      </c>
      <c r="I2" s="30">
        <v>202009</v>
      </c>
      <c r="J2" s="30">
        <v>328560</v>
      </c>
    </row>
    <row r="3" spans="1:10" x14ac:dyDescent="0.15">
      <c r="A3" s="29">
        <v>38139</v>
      </c>
      <c r="B3" s="30">
        <v>19932722</v>
      </c>
      <c r="C3" s="30">
        <v>6650735</v>
      </c>
      <c r="D3" s="30">
        <v>4927149</v>
      </c>
      <c r="E3" s="30">
        <v>3829970</v>
      </c>
      <c r="F3" s="30">
        <v>1528189</v>
      </c>
      <c r="G3" s="30">
        <v>1979542</v>
      </c>
      <c r="H3" s="30">
        <v>483178</v>
      </c>
      <c r="I3" s="30">
        <v>202663</v>
      </c>
      <c r="J3" s="30">
        <v>328940</v>
      </c>
    </row>
    <row r="4" spans="1:10" x14ac:dyDescent="0.15">
      <c r="A4" s="29">
        <v>38231</v>
      </c>
      <c r="B4" s="30">
        <v>19989677</v>
      </c>
      <c r="C4" s="30">
        <v>6660416</v>
      </c>
      <c r="D4" s="30">
        <v>4943359</v>
      </c>
      <c r="E4" s="30">
        <v>3849852</v>
      </c>
      <c r="F4" s="30">
        <v>1530521</v>
      </c>
      <c r="G4" s="30">
        <v>1986513</v>
      </c>
      <c r="H4" s="30">
        <v>483995</v>
      </c>
      <c r="I4" s="30">
        <v>203527</v>
      </c>
      <c r="J4" s="30">
        <v>329131</v>
      </c>
    </row>
    <row r="5" spans="1:10" x14ac:dyDescent="0.15">
      <c r="A5" s="29">
        <v>38322</v>
      </c>
      <c r="B5" s="30">
        <v>20046003</v>
      </c>
      <c r="C5" s="30">
        <v>6669206</v>
      </c>
      <c r="D5" s="30">
        <v>4957147</v>
      </c>
      <c r="E5" s="30">
        <v>3872351</v>
      </c>
      <c r="F5" s="30">
        <v>1532562</v>
      </c>
      <c r="G5" s="30">
        <v>1994241</v>
      </c>
      <c r="H5" s="30">
        <v>484778</v>
      </c>
      <c r="I5" s="30">
        <v>203857</v>
      </c>
      <c r="J5" s="30">
        <v>329498</v>
      </c>
    </row>
    <row r="6" spans="1:10" x14ac:dyDescent="0.15">
      <c r="A6" s="29">
        <v>38412</v>
      </c>
      <c r="B6" s="30">
        <v>20126553</v>
      </c>
      <c r="C6" s="30">
        <v>6685875</v>
      </c>
      <c r="D6" s="30">
        <v>4978342</v>
      </c>
      <c r="E6" s="30">
        <v>3896951</v>
      </c>
      <c r="F6" s="30">
        <v>1536798</v>
      </c>
      <c r="G6" s="30">
        <v>2004644</v>
      </c>
      <c r="H6" s="30">
        <v>485755</v>
      </c>
      <c r="I6" s="30">
        <v>204897</v>
      </c>
      <c r="J6" s="30">
        <v>330916</v>
      </c>
    </row>
    <row r="7" spans="1:10" x14ac:dyDescent="0.15">
      <c r="A7" s="29">
        <v>38504</v>
      </c>
      <c r="B7" s="30">
        <v>20176844</v>
      </c>
      <c r="C7" s="30">
        <v>6693206</v>
      </c>
      <c r="D7" s="30">
        <v>4989246</v>
      </c>
      <c r="E7" s="30">
        <v>3918494</v>
      </c>
      <c r="F7" s="30">
        <v>1538804</v>
      </c>
      <c r="G7" s="30">
        <v>2011207</v>
      </c>
      <c r="H7" s="30">
        <v>486202</v>
      </c>
      <c r="I7" s="30">
        <v>205905</v>
      </c>
      <c r="J7" s="30">
        <v>331399</v>
      </c>
    </row>
    <row r="8" spans="1:10" x14ac:dyDescent="0.15">
      <c r="A8" s="29">
        <v>38596</v>
      </c>
      <c r="B8" s="30">
        <v>20244727</v>
      </c>
      <c r="C8" s="30">
        <v>6707429</v>
      </c>
      <c r="D8" s="30">
        <v>5006241</v>
      </c>
      <c r="E8" s="30">
        <v>3940494</v>
      </c>
      <c r="F8" s="30">
        <v>1542004</v>
      </c>
      <c r="G8" s="30">
        <v>2020359</v>
      </c>
      <c r="H8" s="30">
        <v>486893</v>
      </c>
      <c r="I8" s="30">
        <v>206759</v>
      </c>
      <c r="J8" s="30">
        <v>332177</v>
      </c>
    </row>
    <row r="9" spans="1:10" x14ac:dyDescent="0.15">
      <c r="A9" s="29">
        <v>38687</v>
      </c>
      <c r="B9" s="30">
        <v>20311543</v>
      </c>
      <c r="C9" s="30">
        <v>6718023</v>
      </c>
      <c r="D9" s="30">
        <v>5023203</v>
      </c>
      <c r="E9" s="30">
        <v>3964175</v>
      </c>
      <c r="F9" s="30">
        <v>1544852</v>
      </c>
      <c r="G9" s="30">
        <v>2029936</v>
      </c>
      <c r="H9" s="30">
        <v>488098</v>
      </c>
      <c r="I9" s="30">
        <v>207385</v>
      </c>
      <c r="J9" s="30">
        <v>333505</v>
      </c>
    </row>
    <row r="10" spans="1:10" x14ac:dyDescent="0.15">
      <c r="A10" s="29">
        <v>38777</v>
      </c>
      <c r="B10" s="30">
        <v>20398132</v>
      </c>
      <c r="C10" s="30">
        <v>6735528</v>
      </c>
      <c r="D10" s="30">
        <v>5048207</v>
      </c>
      <c r="E10" s="30">
        <v>3987653</v>
      </c>
      <c r="F10" s="30">
        <v>1550135</v>
      </c>
      <c r="G10" s="30">
        <v>2042450</v>
      </c>
      <c r="H10" s="30">
        <v>489140</v>
      </c>
      <c r="I10" s="30">
        <v>208347</v>
      </c>
      <c r="J10" s="30">
        <v>334299</v>
      </c>
    </row>
    <row r="11" spans="1:10" x14ac:dyDescent="0.15">
      <c r="A11" s="29">
        <v>38869</v>
      </c>
      <c r="B11" s="30">
        <v>20450966</v>
      </c>
      <c r="C11" s="30">
        <v>6742690</v>
      </c>
      <c r="D11" s="30">
        <v>5061266</v>
      </c>
      <c r="E11" s="30">
        <v>4007992</v>
      </c>
      <c r="F11" s="30">
        <v>1552529</v>
      </c>
      <c r="G11" s="30">
        <v>2050581</v>
      </c>
      <c r="H11" s="30">
        <v>489302</v>
      </c>
      <c r="I11" s="30">
        <v>209057</v>
      </c>
      <c r="J11" s="30">
        <v>335170</v>
      </c>
    </row>
    <row r="12" spans="1:10" x14ac:dyDescent="0.15">
      <c r="A12" s="29">
        <v>38961</v>
      </c>
      <c r="B12" s="30">
        <v>20542282</v>
      </c>
      <c r="C12" s="30">
        <v>6766133</v>
      </c>
      <c r="D12" s="30">
        <v>5083593</v>
      </c>
      <c r="E12" s="30">
        <v>4031580</v>
      </c>
      <c r="F12" s="30">
        <v>1557332</v>
      </c>
      <c r="G12" s="30">
        <v>2064032</v>
      </c>
      <c r="H12" s="30">
        <v>490354</v>
      </c>
      <c r="I12" s="30">
        <v>210284</v>
      </c>
      <c r="J12" s="30">
        <v>336547</v>
      </c>
    </row>
    <row r="13" spans="1:10" x14ac:dyDescent="0.15">
      <c r="A13" s="29">
        <v>39052</v>
      </c>
      <c r="B13" s="30">
        <v>20627547</v>
      </c>
      <c r="C13" s="30">
        <v>6786160</v>
      </c>
      <c r="D13" s="30">
        <v>5103965</v>
      </c>
      <c r="E13" s="30">
        <v>4055845</v>
      </c>
      <c r="F13" s="30">
        <v>1561300</v>
      </c>
      <c r="G13" s="30">
        <v>2076867</v>
      </c>
      <c r="H13" s="30">
        <v>491515</v>
      </c>
      <c r="I13" s="30">
        <v>211029</v>
      </c>
      <c r="J13" s="30">
        <v>338381</v>
      </c>
    </row>
    <row r="14" spans="1:10" x14ac:dyDescent="0.15">
      <c r="A14" s="29">
        <v>39142</v>
      </c>
      <c r="B14" s="30">
        <v>20742817</v>
      </c>
      <c r="C14" s="30">
        <v>6815359</v>
      </c>
      <c r="D14" s="30">
        <v>5134074</v>
      </c>
      <c r="E14" s="30">
        <v>4084531</v>
      </c>
      <c r="F14" s="30">
        <v>1567206</v>
      </c>
      <c r="G14" s="30">
        <v>2093633</v>
      </c>
      <c r="H14" s="30">
        <v>492625</v>
      </c>
      <c r="I14" s="30">
        <v>212372</v>
      </c>
      <c r="J14" s="30">
        <v>340544</v>
      </c>
    </row>
    <row r="15" spans="1:10" x14ac:dyDescent="0.15">
      <c r="A15" s="29">
        <v>39234</v>
      </c>
      <c r="B15" s="30">
        <v>20827622</v>
      </c>
      <c r="C15" s="30">
        <v>6834156</v>
      </c>
      <c r="D15" s="30">
        <v>5153522</v>
      </c>
      <c r="E15" s="30">
        <v>4111018</v>
      </c>
      <c r="F15" s="30">
        <v>1570619</v>
      </c>
      <c r="G15" s="30">
        <v>2106139</v>
      </c>
      <c r="H15" s="30">
        <v>493262</v>
      </c>
      <c r="I15" s="30">
        <v>213748</v>
      </c>
      <c r="J15" s="30">
        <v>342644</v>
      </c>
    </row>
    <row r="16" spans="1:10" x14ac:dyDescent="0.15">
      <c r="A16" s="29">
        <v>39326</v>
      </c>
      <c r="B16" s="30">
        <v>20924160</v>
      </c>
      <c r="C16" s="30">
        <v>6859736</v>
      </c>
      <c r="D16" s="30">
        <v>5178515</v>
      </c>
      <c r="E16" s="30">
        <v>4134958</v>
      </c>
      <c r="F16" s="30">
        <v>1574537</v>
      </c>
      <c r="G16" s="30">
        <v>2120776</v>
      </c>
      <c r="H16" s="30">
        <v>494547</v>
      </c>
      <c r="I16" s="30">
        <v>215180</v>
      </c>
      <c r="J16" s="30">
        <v>343341</v>
      </c>
    </row>
    <row r="17" spans="1:10" x14ac:dyDescent="0.15">
      <c r="A17" s="29">
        <v>39417</v>
      </c>
      <c r="B17" s="30">
        <v>21016121</v>
      </c>
      <c r="C17" s="30">
        <v>6883852</v>
      </c>
      <c r="D17" s="30">
        <v>5199503</v>
      </c>
      <c r="E17" s="30">
        <v>4159990</v>
      </c>
      <c r="F17" s="30">
        <v>1578489</v>
      </c>
      <c r="G17" s="30">
        <v>2135006</v>
      </c>
      <c r="H17" s="30">
        <v>495858</v>
      </c>
      <c r="I17" s="30">
        <v>216618</v>
      </c>
      <c r="J17" s="30">
        <v>344176</v>
      </c>
    </row>
    <row r="18" spans="1:10" x14ac:dyDescent="0.15">
      <c r="A18" s="29">
        <v>39508</v>
      </c>
      <c r="B18" s="30">
        <v>21148928</v>
      </c>
      <c r="C18" s="30">
        <v>6919907</v>
      </c>
      <c r="D18" s="30">
        <v>5233000</v>
      </c>
      <c r="E18" s="30">
        <v>4191479</v>
      </c>
      <c r="F18" s="30">
        <v>1584408</v>
      </c>
      <c r="G18" s="30">
        <v>2155552</v>
      </c>
      <c r="H18" s="30">
        <v>497552</v>
      </c>
      <c r="I18" s="30">
        <v>217912</v>
      </c>
      <c r="J18" s="30">
        <v>346477</v>
      </c>
    </row>
    <row r="19" spans="1:10" x14ac:dyDescent="0.15">
      <c r="A19" s="29">
        <v>39600</v>
      </c>
      <c r="B19" s="30">
        <v>21249199</v>
      </c>
      <c r="C19" s="30">
        <v>6943461</v>
      </c>
      <c r="D19" s="30">
        <v>5256375</v>
      </c>
      <c r="E19" s="30">
        <v>4219505</v>
      </c>
      <c r="F19" s="30">
        <v>1588665</v>
      </c>
      <c r="G19" s="30">
        <v>2171700</v>
      </c>
      <c r="H19" s="30">
        <v>498568</v>
      </c>
      <c r="I19" s="30">
        <v>219874</v>
      </c>
      <c r="J19" s="30">
        <v>348368</v>
      </c>
    </row>
    <row r="20" spans="1:10" x14ac:dyDescent="0.15">
      <c r="A20" s="29">
        <v>39692</v>
      </c>
      <c r="B20" s="30">
        <v>21366049</v>
      </c>
      <c r="C20" s="30">
        <v>6972395</v>
      </c>
      <c r="D20" s="30">
        <v>5286549</v>
      </c>
      <c r="E20" s="30">
        <v>4247991</v>
      </c>
      <c r="F20" s="30">
        <v>1593725</v>
      </c>
      <c r="G20" s="30">
        <v>2191582</v>
      </c>
      <c r="H20" s="30">
        <v>500062</v>
      </c>
      <c r="I20" s="30">
        <v>221464</v>
      </c>
      <c r="J20" s="30">
        <v>349543</v>
      </c>
    </row>
    <row r="21" spans="1:10" x14ac:dyDescent="0.15">
      <c r="A21" s="29">
        <v>39783</v>
      </c>
      <c r="B21" s="30">
        <v>21475625</v>
      </c>
      <c r="C21" s="30">
        <v>7001782</v>
      </c>
      <c r="D21" s="30">
        <v>5313285</v>
      </c>
      <c r="E21" s="30">
        <v>4275551</v>
      </c>
      <c r="F21" s="30">
        <v>1597880</v>
      </c>
      <c r="G21" s="30">
        <v>2208928</v>
      </c>
      <c r="H21" s="30">
        <v>501774</v>
      </c>
      <c r="I21" s="30">
        <v>222526</v>
      </c>
      <c r="J21" s="30">
        <v>351101</v>
      </c>
    </row>
    <row r="22" spans="1:10" x14ac:dyDescent="0.15">
      <c r="A22" s="29">
        <v>39873</v>
      </c>
      <c r="B22" s="30">
        <v>21601676</v>
      </c>
      <c r="C22" s="30">
        <v>7032423</v>
      </c>
      <c r="D22" s="30">
        <v>5347672</v>
      </c>
      <c r="E22" s="30">
        <v>4305605</v>
      </c>
      <c r="F22" s="30">
        <v>1604142</v>
      </c>
      <c r="G22" s="30">
        <v>2228317</v>
      </c>
      <c r="H22" s="30">
        <v>503431</v>
      </c>
      <c r="I22" s="30">
        <v>223922</v>
      </c>
      <c r="J22" s="30">
        <v>353351</v>
      </c>
    </row>
    <row r="23" spans="1:10" x14ac:dyDescent="0.15">
      <c r="A23" s="29">
        <v>39965</v>
      </c>
      <c r="B23" s="30">
        <v>21691653</v>
      </c>
      <c r="C23" s="30">
        <v>7053755</v>
      </c>
      <c r="D23" s="30">
        <v>5371934</v>
      </c>
      <c r="E23" s="30">
        <v>4328771</v>
      </c>
      <c r="F23" s="30">
        <v>1608902</v>
      </c>
      <c r="G23" s="30">
        <v>2240250</v>
      </c>
      <c r="H23" s="30">
        <v>504353</v>
      </c>
      <c r="I23" s="30">
        <v>226027</v>
      </c>
      <c r="J23" s="30">
        <v>354785</v>
      </c>
    </row>
    <row r="24" spans="1:10" x14ac:dyDescent="0.15">
      <c r="A24" s="29">
        <v>40057</v>
      </c>
      <c r="B24" s="30">
        <v>21788088</v>
      </c>
      <c r="C24" s="30">
        <v>7079175</v>
      </c>
      <c r="D24" s="30">
        <v>5398874</v>
      </c>
      <c r="E24" s="30">
        <v>4350135</v>
      </c>
      <c r="F24" s="30">
        <v>1614593</v>
      </c>
      <c r="G24" s="30">
        <v>2253355</v>
      </c>
      <c r="H24" s="30">
        <v>505468</v>
      </c>
      <c r="I24" s="30">
        <v>227255</v>
      </c>
      <c r="J24" s="30">
        <v>356310</v>
      </c>
    </row>
    <row r="25" spans="1:10" x14ac:dyDescent="0.15">
      <c r="A25" s="29">
        <v>40148</v>
      </c>
      <c r="B25" s="30">
        <v>21865623</v>
      </c>
      <c r="C25" s="30">
        <v>7101504</v>
      </c>
      <c r="D25" s="30">
        <v>5419249</v>
      </c>
      <c r="E25" s="30">
        <v>4367454</v>
      </c>
      <c r="F25" s="30">
        <v>1618578</v>
      </c>
      <c r="G25" s="30">
        <v>2263747</v>
      </c>
      <c r="H25" s="30">
        <v>506461</v>
      </c>
      <c r="I25" s="30">
        <v>227783</v>
      </c>
      <c r="J25" s="30">
        <v>357859</v>
      </c>
    </row>
    <row r="26" spans="1:10" x14ac:dyDescent="0.15">
      <c r="A26" s="29">
        <v>40238</v>
      </c>
      <c r="B26" s="30">
        <v>21964097</v>
      </c>
      <c r="C26" s="30">
        <v>7128356</v>
      </c>
      <c r="D26" s="30">
        <v>5445172</v>
      </c>
      <c r="E26" s="30">
        <v>4387801</v>
      </c>
      <c r="F26" s="30">
        <v>1624033</v>
      </c>
      <c r="G26" s="30">
        <v>2278589</v>
      </c>
      <c r="H26" s="30">
        <v>508182</v>
      </c>
      <c r="I26" s="30">
        <v>228600</v>
      </c>
      <c r="J26" s="30">
        <v>360361</v>
      </c>
    </row>
    <row r="27" spans="1:10" x14ac:dyDescent="0.15">
      <c r="A27" s="29">
        <v>40330</v>
      </c>
      <c r="B27" s="30">
        <v>22031750</v>
      </c>
      <c r="C27" s="30">
        <v>7144292</v>
      </c>
      <c r="D27" s="30">
        <v>5461101</v>
      </c>
      <c r="E27" s="30">
        <v>4404744</v>
      </c>
      <c r="F27" s="30">
        <v>1627322</v>
      </c>
      <c r="G27" s="30">
        <v>2290845</v>
      </c>
      <c r="H27" s="30">
        <v>508847</v>
      </c>
      <c r="I27" s="30">
        <v>229778</v>
      </c>
      <c r="J27" s="30">
        <v>361766</v>
      </c>
    </row>
    <row r="28" spans="1:10" x14ac:dyDescent="0.15">
      <c r="A28" s="29">
        <v>40422</v>
      </c>
      <c r="B28" s="30">
        <v>22104402</v>
      </c>
      <c r="C28" s="30">
        <v>7162726</v>
      </c>
      <c r="D28" s="30">
        <v>5478710</v>
      </c>
      <c r="E28" s="30">
        <v>4421470</v>
      </c>
      <c r="F28" s="30">
        <v>1630230</v>
      </c>
      <c r="G28" s="30">
        <v>2305415</v>
      </c>
      <c r="H28" s="30">
        <v>509481</v>
      </c>
      <c r="I28" s="30">
        <v>230460</v>
      </c>
      <c r="J28" s="30">
        <v>362838</v>
      </c>
    </row>
    <row r="29" spans="1:10" x14ac:dyDescent="0.15">
      <c r="A29" s="29">
        <v>40513</v>
      </c>
      <c r="B29" s="30">
        <v>22172469</v>
      </c>
      <c r="C29" s="30">
        <v>7179891</v>
      </c>
      <c r="D29" s="30">
        <v>5495711</v>
      </c>
      <c r="E29" s="30">
        <v>4436882</v>
      </c>
      <c r="F29" s="30">
        <v>1632482</v>
      </c>
      <c r="G29" s="30">
        <v>2319063</v>
      </c>
      <c r="H29" s="30">
        <v>510219</v>
      </c>
      <c r="I29" s="30">
        <v>230299</v>
      </c>
      <c r="J29" s="30">
        <v>364833</v>
      </c>
    </row>
    <row r="30" spans="1:10" x14ac:dyDescent="0.15">
      <c r="A30" s="29">
        <v>40603</v>
      </c>
      <c r="B30" s="30">
        <v>22268758</v>
      </c>
      <c r="C30" s="30">
        <v>7204737</v>
      </c>
      <c r="D30" s="30">
        <v>5520378</v>
      </c>
      <c r="E30" s="30">
        <v>4457971</v>
      </c>
      <c r="F30" s="30">
        <v>1636759</v>
      </c>
      <c r="G30" s="30">
        <v>2337611</v>
      </c>
      <c r="H30" s="30">
        <v>511248</v>
      </c>
      <c r="I30" s="30">
        <v>230224</v>
      </c>
      <c r="J30" s="30">
        <v>366737</v>
      </c>
    </row>
    <row r="31" spans="1:10" x14ac:dyDescent="0.15">
      <c r="A31" s="29">
        <v>40695</v>
      </c>
      <c r="B31" s="30">
        <v>22340024</v>
      </c>
      <c r="C31" s="30">
        <v>7218529</v>
      </c>
      <c r="D31" s="30">
        <v>5537817</v>
      </c>
      <c r="E31" s="30">
        <v>4476778</v>
      </c>
      <c r="F31" s="30">
        <v>1639614</v>
      </c>
      <c r="G31" s="30">
        <v>2353409</v>
      </c>
      <c r="H31" s="30">
        <v>511483</v>
      </c>
      <c r="I31" s="30">
        <v>231292</v>
      </c>
      <c r="J31" s="30">
        <v>367985</v>
      </c>
    </row>
    <row r="32" spans="1:10" x14ac:dyDescent="0.15">
      <c r="A32" s="29">
        <v>40787</v>
      </c>
      <c r="B32" s="30">
        <v>22432771</v>
      </c>
      <c r="C32" s="30">
        <v>7239528</v>
      </c>
      <c r="D32" s="30">
        <v>5564662</v>
      </c>
      <c r="E32" s="30">
        <v>4498104</v>
      </c>
      <c r="F32" s="30">
        <v>1643402</v>
      </c>
      <c r="G32" s="30">
        <v>2369612</v>
      </c>
      <c r="H32" s="30">
        <v>511880</v>
      </c>
      <c r="I32" s="30">
        <v>232581</v>
      </c>
      <c r="J32" s="30">
        <v>369888</v>
      </c>
    </row>
    <row r="33" spans="1:10" x14ac:dyDescent="0.15">
      <c r="A33" s="29">
        <v>40878</v>
      </c>
      <c r="B33" s="30">
        <v>22522197</v>
      </c>
      <c r="C33" s="30">
        <v>7258722</v>
      </c>
      <c r="D33" s="30">
        <v>5591818</v>
      </c>
      <c r="E33" s="30">
        <v>4518649</v>
      </c>
      <c r="F33" s="30">
        <v>1647183</v>
      </c>
      <c r="G33" s="30">
        <v>2385947</v>
      </c>
      <c r="H33" s="30">
        <v>511739</v>
      </c>
      <c r="I33" s="30">
        <v>232952</v>
      </c>
      <c r="J33" s="30">
        <v>372070</v>
      </c>
    </row>
    <row r="34" spans="1:10" x14ac:dyDescent="0.15">
      <c r="A34" s="29">
        <v>40969</v>
      </c>
      <c r="B34" s="30">
        <v>22640943</v>
      </c>
      <c r="C34" s="30">
        <v>7284982</v>
      </c>
      <c r="D34" s="30">
        <v>5625354</v>
      </c>
      <c r="E34" s="30">
        <v>4545613</v>
      </c>
      <c r="F34" s="30">
        <v>1652716</v>
      </c>
      <c r="G34" s="30">
        <v>2408108</v>
      </c>
      <c r="H34" s="30">
        <v>511993</v>
      </c>
      <c r="I34" s="30">
        <v>234275</v>
      </c>
      <c r="J34" s="30">
        <v>374853</v>
      </c>
    </row>
    <row r="35" spans="1:10" x14ac:dyDescent="0.15">
      <c r="A35" s="29">
        <v>41061</v>
      </c>
      <c r="B35" s="30">
        <v>22733465</v>
      </c>
      <c r="C35" s="30">
        <v>7304244</v>
      </c>
      <c r="D35" s="30">
        <v>5651091</v>
      </c>
      <c r="E35" s="30">
        <v>4568687</v>
      </c>
      <c r="F35" s="30">
        <v>1656725</v>
      </c>
      <c r="G35" s="30">
        <v>2425507</v>
      </c>
      <c r="H35" s="30">
        <v>511724</v>
      </c>
      <c r="I35" s="30">
        <v>235915</v>
      </c>
      <c r="J35" s="30">
        <v>376539</v>
      </c>
    </row>
    <row r="36" spans="1:10" x14ac:dyDescent="0.15">
      <c r="A36" s="29">
        <v>41153</v>
      </c>
      <c r="B36" s="30">
        <v>22833922</v>
      </c>
      <c r="C36" s="30">
        <v>7327614</v>
      </c>
      <c r="D36" s="30">
        <v>5680420</v>
      </c>
      <c r="E36" s="30">
        <v>4592100</v>
      </c>
      <c r="F36" s="30">
        <v>1660198</v>
      </c>
      <c r="G36" s="30">
        <v>2442876</v>
      </c>
      <c r="H36" s="30">
        <v>511582</v>
      </c>
      <c r="I36" s="30">
        <v>237517</v>
      </c>
      <c r="J36" s="30">
        <v>378586</v>
      </c>
    </row>
    <row r="37" spans="1:10" x14ac:dyDescent="0.15">
      <c r="A37" s="29">
        <v>41244</v>
      </c>
      <c r="B37" s="30">
        <v>22928023</v>
      </c>
      <c r="C37" s="30">
        <v>7353189</v>
      </c>
      <c r="D37" s="30">
        <v>5709586</v>
      </c>
      <c r="E37" s="30">
        <v>4611304</v>
      </c>
      <c r="F37" s="30">
        <v>1663082</v>
      </c>
      <c r="G37" s="30">
        <v>2457489</v>
      </c>
      <c r="H37" s="30">
        <v>511813</v>
      </c>
      <c r="I37" s="30">
        <v>238728</v>
      </c>
      <c r="J37" s="30">
        <v>379812</v>
      </c>
    </row>
    <row r="38" spans="1:10" x14ac:dyDescent="0.15">
      <c r="A38" s="29">
        <v>41334</v>
      </c>
      <c r="B38" s="30">
        <v>23043004</v>
      </c>
      <c r="C38" s="30">
        <v>7382957</v>
      </c>
      <c r="D38" s="30">
        <v>5744915</v>
      </c>
      <c r="E38" s="30">
        <v>4634430</v>
      </c>
      <c r="F38" s="30">
        <v>1668056</v>
      </c>
      <c r="G38" s="30">
        <v>2475242</v>
      </c>
      <c r="H38" s="30">
        <v>512240</v>
      </c>
      <c r="I38" s="30">
        <v>240107</v>
      </c>
      <c r="J38" s="30">
        <v>382082</v>
      </c>
    </row>
    <row r="39" spans="1:10" x14ac:dyDescent="0.15">
      <c r="A39" s="29">
        <v>41426</v>
      </c>
      <c r="B39" s="30">
        <v>23128129</v>
      </c>
      <c r="C39" s="30">
        <v>7404032</v>
      </c>
      <c r="D39" s="30">
        <v>5772669</v>
      </c>
      <c r="E39" s="30">
        <v>4652824</v>
      </c>
      <c r="F39" s="30">
        <v>1671488</v>
      </c>
      <c r="G39" s="30">
        <v>2486944</v>
      </c>
      <c r="H39" s="30">
        <v>512231</v>
      </c>
      <c r="I39" s="30">
        <v>241722</v>
      </c>
      <c r="J39" s="30">
        <v>383257</v>
      </c>
    </row>
    <row r="40" spans="1:10" x14ac:dyDescent="0.15">
      <c r="A40" s="29">
        <v>41518</v>
      </c>
      <c r="B40" s="30">
        <v>23220231</v>
      </c>
      <c r="C40" s="30">
        <v>7430904</v>
      </c>
      <c r="D40" s="30">
        <v>5804499</v>
      </c>
      <c r="E40" s="30">
        <v>4670784</v>
      </c>
      <c r="F40" s="30">
        <v>1675313</v>
      </c>
      <c r="G40" s="30">
        <v>2496285</v>
      </c>
      <c r="H40" s="30">
        <v>512510</v>
      </c>
      <c r="I40" s="30">
        <v>242301</v>
      </c>
      <c r="J40" s="30">
        <v>384690</v>
      </c>
    </row>
    <row r="41" spans="1:10" x14ac:dyDescent="0.15">
      <c r="A41" s="29">
        <v>41609</v>
      </c>
      <c r="B41" s="30">
        <v>23297777</v>
      </c>
      <c r="C41" s="30">
        <v>7454938</v>
      </c>
      <c r="D41" s="30">
        <v>5832585</v>
      </c>
      <c r="E41" s="30">
        <v>4685439</v>
      </c>
      <c r="F41" s="30">
        <v>1678052</v>
      </c>
      <c r="G41" s="30">
        <v>2502188</v>
      </c>
      <c r="H41" s="30">
        <v>513015</v>
      </c>
      <c r="I41" s="30">
        <v>242304</v>
      </c>
      <c r="J41" s="30">
        <v>386318</v>
      </c>
    </row>
    <row r="42" spans="1:10" x14ac:dyDescent="0.15">
      <c r="A42" s="29">
        <v>41699</v>
      </c>
      <c r="B42" s="30">
        <v>23406193</v>
      </c>
      <c r="C42" s="30">
        <v>7487834</v>
      </c>
      <c r="D42" s="30">
        <v>5869511</v>
      </c>
      <c r="E42" s="30">
        <v>4705187</v>
      </c>
      <c r="F42" s="30">
        <v>1683544</v>
      </c>
      <c r="G42" s="30">
        <v>2512556</v>
      </c>
      <c r="H42" s="30">
        <v>513681</v>
      </c>
      <c r="I42" s="30">
        <v>242790</v>
      </c>
      <c r="J42" s="30">
        <v>388190</v>
      </c>
    </row>
    <row r="43" spans="1:10" x14ac:dyDescent="0.15">
      <c r="A43" s="29">
        <v>41791</v>
      </c>
      <c r="B43" s="30">
        <v>23475686</v>
      </c>
      <c r="C43" s="30">
        <v>7508353</v>
      </c>
      <c r="D43" s="30">
        <v>5894917</v>
      </c>
      <c r="E43" s="30">
        <v>4719653</v>
      </c>
      <c r="F43" s="30">
        <v>1686945</v>
      </c>
      <c r="G43" s="30">
        <v>2517608</v>
      </c>
      <c r="H43" s="30">
        <v>513621</v>
      </c>
      <c r="I43" s="30">
        <v>242894</v>
      </c>
      <c r="J43" s="30">
        <v>388799</v>
      </c>
    </row>
    <row r="44" spans="1:10" x14ac:dyDescent="0.15">
      <c r="A44" s="29">
        <v>41883</v>
      </c>
      <c r="B44" s="30">
        <v>23562901</v>
      </c>
      <c r="C44" s="30">
        <v>7536277</v>
      </c>
      <c r="D44" s="30">
        <v>5927199</v>
      </c>
      <c r="E44" s="30">
        <v>4734613</v>
      </c>
      <c r="F44" s="30">
        <v>1690133</v>
      </c>
      <c r="G44" s="30">
        <v>2524042</v>
      </c>
      <c r="H44" s="30">
        <v>513898</v>
      </c>
      <c r="I44" s="30">
        <v>243201</v>
      </c>
      <c r="J44" s="30">
        <v>390654</v>
      </c>
    </row>
    <row r="45" spans="1:10" x14ac:dyDescent="0.15">
      <c r="A45" s="29">
        <v>41974</v>
      </c>
      <c r="B45" s="30">
        <v>23640331</v>
      </c>
      <c r="C45" s="30">
        <v>7562171</v>
      </c>
      <c r="D45" s="30">
        <v>5957512</v>
      </c>
      <c r="E45" s="30">
        <v>4747263</v>
      </c>
      <c r="F45" s="30">
        <v>1693107</v>
      </c>
      <c r="G45" s="30">
        <v>2528619</v>
      </c>
      <c r="H45" s="30">
        <v>514040</v>
      </c>
      <c r="I45" s="30">
        <v>242753</v>
      </c>
      <c r="J45" s="30">
        <v>391981</v>
      </c>
    </row>
    <row r="46" spans="1:10" x14ac:dyDescent="0.15">
      <c r="A46" s="29">
        <v>42064</v>
      </c>
      <c r="B46" s="30">
        <v>23745629</v>
      </c>
      <c r="C46" s="30">
        <v>7595731</v>
      </c>
      <c r="D46" s="30">
        <v>5995205</v>
      </c>
      <c r="E46" s="30">
        <v>4764439</v>
      </c>
      <c r="F46" s="30">
        <v>1698433</v>
      </c>
      <c r="G46" s="30">
        <v>2536604</v>
      </c>
      <c r="H46" s="30">
        <v>514812</v>
      </c>
      <c r="I46" s="30">
        <v>243059</v>
      </c>
      <c r="J46" s="30">
        <v>394491</v>
      </c>
    </row>
    <row r="47" spans="1:10" x14ac:dyDescent="0.15">
      <c r="A47" s="29">
        <v>42156</v>
      </c>
      <c r="B47" s="30">
        <v>23815995</v>
      </c>
      <c r="C47" s="30">
        <v>7616168</v>
      </c>
      <c r="D47" s="30">
        <v>6022322</v>
      </c>
      <c r="E47" s="30">
        <v>4777692</v>
      </c>
      <c r="F47" s="30">
        <v>1700668</v>
      </c>
      <c r="G47" s="30">
        <v>2540672</v>
      </c>
      <c r="H47" s="30">
        <v>515117</v>
      </c>
      <c r="I47" s="30">
        <v>244692</v>
      </c>
      <c r="J47" s="30">
        <v>395813</v>
      </c>
    </row>
    <row r="48" spans="1:10" x14ac:dyDescent="0.15">
      <c r="A48" s="29">
        <v>42248</v>
      </c>
      <c r="B48" s="30">
        <v>23904271</v>
      </c>
      <c r="C48" s="30">
        <v>7645324</v>
      </c>
      <c r="D48" s="30">
        <v>6057558</v>
      </c>
      <c r="E48" s="30">
        <v>4791520</v>
      </c>
      <c r="F48" s="30">
        <v>1703703</v>
      </c>
      <c r="G48" s="30">
        <v>2545509</v>
      </c>
      <c r="H48" s="30">
        <v>515697</v>
      </c>
      <c r="I48" s="30">
        <v>244570</v>
      </c>
      <c r="J48" s="30">
        <v>397540</v>
      </c>
    </row>
    <row r="49" spans="1:10" x14ac:dyDescent="0.15">
      <c r="A49" s="29">
        <v>42339</v>
      </c>
      <c r="B49" s="30">
        <v>23984581</v>
      </c>
      <c r="C49" s="30">
        <v>7671401</v>
      </c>
      <c r="D49" s="30">
        <v>6093049</v>
      </c>
      <c r="E49" s="30">
        <v>4804933</v>
      </c>
      <c r="F49" s="30">
        <v>1705937</v>
      </c>
      <c r="G49" s="30">
        <v>2547745</v>
      </c>
      <c r="H49" s="30">
        <v>515694</v>
      </c>
      <c r="I49" s="30">
        <v>244090</v>
      </c>
      <c r="J49" s="30">
        <v>398874</v>
      </c>
    </row>
    <row r="50" spans="1:10" x14ac:dyDescent="0.15">
      <c r="A50" s="29">
        <v>42430</v>
      </c>
      <c r="B50" s="30">
        <v>24103425</v>
      </c>
      <c r="C50" s="30">
        <v>7707412</v>
      </c>
      <c r="D50" s="30">
        <v>6138627</v>
      </c>
      <c r="E50" s="30">
        <v>4826538</v>
      </c>
      <c r="F50" s="30">
        <v>1710334</v>
      </c>
      <c r="G50" s="30">
        <v>2554506</v>
      </c>
      <c r="H50" s="30">
        <v>516861</v>
      </c>
      <c r="I50" s="30">
        <v>244627</v>
      </c>
      <c r="J50" s="30">
        <v>401673</v>
      </c>
    </row>
    <row r="51" spans="1:10" x14ac:dyDescent="0.15">
      <c r="A51" s="29">
        <v>42522</v>
      </c>
      <c r="B51" s="30">
        <v>24190907</v>
      </c>
      <c r="C51" s="30">
        <v>7732858</v>
      </c>
      <c r="D51" s="30">
        <v>6173172</v>
      </c>
      <c r="E51" s="30">
        <v>4845152</v>
      </c>
      <c r="F51" s="30">
        <v>1712843</v>
      </c>
      <c r="G51" s="30">
        <v>2555978</v>
      </c>
      <c r="H51" s="30">
        <v>517514</v>
      </c>
      <c r="I51" s="30">
        <v>245678</v>
      </c>
      <c r="J51" s="30">
        <v>403104</v>
      </c>
    </row>
    <row r="52" spans="1:10" x14ac:dyDescent="0.15">
      <c r="A52" s="29">
        <v>42614</v>
      </c>
      <c r="B52" s="30">
        <v>24297530</v>
      </c>
      <c r="C52" s="30">
        <v>7767915</v>
      </c>
      <c r="D52" s="30">
        <v>6205852</v>
      </c>
      <c r="E52" s="30">
        <v>4865303</v>
      </c>
      <c r="F52" s="30">
        <v>1717275</v>
      </c>
      <c r="G52" s="30">
        <v>2564492</v>
      </c>
      <c r="H52" s="30">
        <v>519606</v>
      </c>
      <c r="I52" s="30">
        <v>246443</v>
      </c>
      <c r="J52" s="30">
        <v>406040</v>
      </c>
    </row>
    <row r="53" spans="1:10" x14ac:dyDescent="0.15">
      <c r="A53" s="29">
        <v>42705</v>
      </c>
      <c r="B53" s="30">
        <v>24385064</v>
      </c>
      <c r="C53" s="30">
        <v>7795625</v>
      </c>
      <c r="D53" s="30">
        <v>6235781</v>
      </c>
      <c r="E53" s="30">
        <v>4882939</v>
      </c>
      <c r="F53" s="30">
        <v>1719580</v>
      </c>
      <c r="G53" s="30">
        <v>2569606</v>
      </c>
      <c r="H53" s="30">
        <v>521981</v>
      </c>
      <c r="I53" s="30">
        <v>246065</v>
      </c>
      <c r="J53" s="30">
        <v>408878</v>
      </c>
    </row>
    <row r="54" spans="1:10" x14ac:dyDescent="0.15">
      <c r="A54" s="29">
        <v>42795</v>
      </c>
      <c r="B54" s="30">
        <v>24511409</v>
      </c>
      <c r="C54" s="30">
        <v>7833463</v>
      </c>
      <c r="D54" s="30">
        <v>6278555</v>
      </c>
      <c r="E54" s="30">
        <v>4906370</v>
      </c>
      <c r="F54" s="30">
        <v>1725253</v>
      </c>
      <c r="G54" s="30">
        <v>2579276</v>
      </c>
      <c r="H54" s="30">
        <v>524574</v>
      </c>
      <c r="I54" s="30">
        <v>246231</v>
      </c>
      <c r="J54" s="30">
        <v>413017</v>
      </c>
    </row>
    <row r="55" spans="1:10" x14ac:dyDescent="0.15">
      <c r="A55" s="29">
        <v>42887</v>
      </c>
      <c r="B55" s="30">
        <v>24592588</v>
      </c>
      <c r="C55" s="30">
        <v>7855316</v>
      </c>
      <c r="D55" s="30">
        <v>6302608</v>
      </c>
      <c r="E55" s="30">
        <v>4926380</v>
      </c>
      <c r="F55" s="30">
        <v>1728673</v>
      </c>
      <c r="G55" s="30">
        <v>2585720</v>
      </c>
      <c r="H55" s="30">
        <v>526762</v>
      </c>
      <c r="I55" s="30">
        <v>247412</v>
      </c>
      <c r="J55" s="30">
        <v>415046</v>
      </c>
    </row>
    <row r="56" spans="1:10" x14ac:dyDescent="0.15">
      <c r="A56" s="29">
        <v>42979</v>
      </c>
      <c r="B56" s="30">
        <v>24690071</v>
      </c>
      <c r="C56" s="30">
        <v>7884752</v>
      </c>
      <c r="D56" s="30">
        <v>6333514</v>
      </c>
      <c r="E56" s="30">
        <v>4945129</v>
      </c>
      <c r="F56" s="30">
        <v>1733055</v>
      </c>
      <c r="G56" s="30">
        <v>2594138</v>
      </c>
      <c r="H56" s="30">
        <v>529350</v>
      </c>
      <c r="I56" s="30">
        <v>247514</v>
      </c>
      <c r="J56" s="30">
        <v>417964</v>
      </c>
    </row>
    <row r="57" spans="1:10" x14ac:dyDescent="0.15">
      <c r="A57" s="29">
        <v>43070</v>
      </c>
      <c r="B57" s="30">
        <v>24759018</v>
      </c>
      <c r="C57" s="30">
        <v>7900946</v>
      </c>
      <c r="D57" s="30">
        <v>6358210</v>
      </c>
      <c r="E57" s="30">
        <v>4960965</v>
      </c>
      <c r="F57" s="30">
        <v>1735654</v>
      </c>
      <c r="G57" s="30">
        <v>2599928</v>
      </c>
      <c r="H57" s="30">
        <v>531561</v>
      </c>
      <c r="I57" s="30">
        <v>246862</v>
      </c>
      <c r="J57" s="30">
        <v>420226</v>
      </c>
    </row>
    <row r="58" spans="1:10" x14ac:dyDescent="0.15">
      <c r="A58" s="29">
        <v>43160</v>
      </c>
      <c r="B58" s="30">
        <v>24881751</v>
      </c>
      <c r="C58" s="30">
        <v>7934688</v>
      </c>
      <c r="D58" s="30">
        <v>6398586</v>
      </c>
      <c r="E58" s="30">
        <v>4985955</v>
      </c>
      <c r="F58" s="30">
        <v>1742255</v>
      </c>
      <c r="G58" s="30">
        <v>2610320</v>
      </c>
      <c r="H58" s="30">
        <v>534754</v>
      </c>
      <c r="I58" s="30">
        <v>246674</v>
      </c>
      <c r="J58" s="30">
        <v>423810</v>
      </c>
    </row>
    <row r="59" spans="1:10" x14ac:dyDescent="0.15">
      <c r="A59" s="29">
        <v>43252</v>
      </c>
      <c r="B59" s="30">
        <v>24963258</v>
      </c>
      <c r="C59" s="30">
        <v>7954476</v>
      </c>
      <c r="D59" s="30">
        <v>6423038</v>
      </c>
      <c r="E59" s="30">
        <v>5006623</v>
      </c>
      <c r="F59" s="30">
        <v>1746137</v>
      </c>
      <c r="G59" s="30">
        <v>2617792</v>
      </c>
      <c r="H59" s="30">
        <v>537291</v>
      </c>
      <c r="I59" s="30">
        <v>247095</v>
      </c>
      <c r="J59" s="30">
        <v>426081</v>
      </c>
    </row>
    <row r="60" spans="1:10" x14ac:dyDescent="0.15">
      <c r="A60" s="29">
        <v>43344</v>
      </c>
      <c r="B60" s="30">
        <v>25067399</v>
      </c>
      <c r="C60" s="30">
        <v>7984525</v>
      </c>
      <c r="D60" s="30">
        <v>6454976</v>
      </c>
      <c r="E60" s="30">
        <v>5027543</v>
      </c>
      <c r="F60" s="30">
        <v>1751849</v>
      </c>
      <c r="G60" s="30">
        <v>2628121</v>
      </c>
      <c r="H60" s="30">
        <v>540241</v>
      </c>
      <c r="I60" s="30">
        <v>247006</v>
      </c>
      <c r="J60" s="30">
        <v>428417</v>
      </c>
    </row>
    <row r="61" spans="1:10" x14ac:dyDescent="0.15">
      <c r="A61" s="29">
        <v>43435</v>
      </c>
      <c r="B61" s="30">
        <v>25146140</v>
      </c>
      <c r="C61" s="30">
        <v>8003564</v>
      </c>
      <c r="D61" s="30">
        <v>6479695</v>
      </c>
      <c r="E61" s="30">
        <v>5046434</v>
      </c>
      <c r="F61" s="30">
        <v>1755715</v>
      </c>
      <c r="G61" s="30">
        <v>2636404</v>
      </c>
      <c r="H61" s="30">
        <v>542927</v>
      </c>
      <c r="I61" s="30">
        <v>245920</v>
      </c>
      <c r="J61" s="30">
        <v>430758</v>
      </c>
    </row>
    <row r="62" spans="1:10" x14ac:dyDescent="0.15">
      <c r="A62" s="29">
        <v>43525</v>
      </c>
      <c r="B62" s="30">
        <v>25264932</v>
      </c>
      <c r="C62" s="30">
        <v>8032991</v>
      </c>
      <c r="D62" s="30">
        <v>6518716</v>
      </c>
      <c r="E62" s="30">
        <v>5070306</v>
      </c>
      <c r="F62" s="30">
        <v>1762889</v>
      </c>
      <c r="G62" s="30">
        <v>2649641</v>
      </c>
      <c r="H62" s="30">
        <v>545803</v>
      </c>
      <c r="I62" s="30">
        <v>246016</v>
      </c>
      <c r="J62" s="30">
        <v>433801</v>
      </c>
    </row>
    <row r="63" spans="1:10" x14ac:dyDescent="0.15">
      <c r="A63" s="29">
        <v>43617</v>
      </c>
      <c r="B63" s="30">
        <v>25334826</v>
      </c>
      <c r="C63" s="30">
        <v>8046748</v>
      </c>
      <c r="D63" s="30">
        <v>6537305</v>
      </c>
      <c r="E63" s="30">
        <v>5088847</v>
      </c>
      <c r="F63" s="30">
        <v>1767395</v>
      </c>
      <c r="G63" s="30">
        <v>2659625</v>
      </c>
      <c r="H63" s="30">
        <v>547841</v>
      </c>
      <c r="I63" s="30">
        <v>246559</v>
      </c>
      <c r="J63" s="30">
        <v>435730</v>
      </c>
    </row>
    <row r="64" spans="1:10" x14ac:dyDescent="0.15">
      <c r="A64" s="29">
        <v>43709</v>
      </c>
      <c r="B64" s="30">
        <v>25438073</v>
      </c>
      <c r="C64" s="30">
        <v>8071350</v>
      </c>
      <c r="D64" s="30">
        <v>6567898</v>
      </c>
      <c r="E64" s="30">
        <v>5110540</v>
      </c>
      <c r="F64" s="30">
        <v>1774006</v>
      </c>
      <c r="G64" s="30">
        <v>2674246</v>
      </c>
      <c r="H64" s="30">
        <v>549947</v>
      </c>
      <c r="I64" s="30">
        <v>246677</v>
      </c>
      <c r="J64" s="30">
        <v>438633</v>
      </c>
    </row>
    <row r="65" spans="1:10" x14ac:dyDescent="0.15">
      <c r="A65" s="29">
        <v>43800</v>
      </c>
      <c r="B65" s="30">
        <v>25520468</v>
      </c>
      <c r="C65" s="30">
        <v>8088361</v>
      </c>
      <c r="D65" s="30">
        <v>6590050</v>
      </c>
      <c r="E65" s="30">
        <v>5129741</v>
      </c>
      <c r="F65" s="30">
        <v>1778928</v>
      </c>
      <c r="G65" s="30">
        <v>2688799</v>
      </c>
      <c r="H65" s="30">
        <v>553340</v>
      </c>
      <c r="I65" s="30">
        <v>246213</v>
      </c>
      <c r="J65" s="30">
        <v>440267</v>
      </c>
    </row>
    <row r="66" spans="1:10" x14ac:dyDescent="0.15">
      <c r="A66" s="29">
        <v>43891</v>
      </c>
      <c r="B66" s="30">
        <v>25627924</v>
      </c>
      <c r="C66" s="30">
        <v>8112001</v>
      </c>
      <c r="D66" s="30">
        <v>6616636</v>
      </c>
      <c r="E66" s="30">
        <v>5154305</v>
      </c>
      <c r="F66" s="30">
        <v>1787847</v>
      </c>
      <c r="G66" s="30">
        <v>2706350</v>
      </c>
      <c r="H66" s="30">
        <v>555975</v>
      </c>
      <c r="I66" s="30">
        <v>246969</v>
      </c>
      <c r="J66" s="30">
        <v>443035</v>
      </c>
    </row>
    <row r="67" spans="1:10" x14ac:dyDescent="0.15">
      <c r="A67" s="29">
        <v>43983</v>
      </c>
      <c r="B67" s="30">
        <v>25649248</v>
      </c>
      <c r="C67" s="30">
        <v>8110610</v>
      </c>
      <c r="D67" s="30">
        <v>6615046</v>
      </c>
      <c r="E67" s="30">
        <v>5165613</v>
      </c>
      <c r="F67" s="30">
        <v>1790355</v>
      </c>
      <c r="G67" s="30">
        <v>2712912</v>
      </c>
      <c r="H67" s="30">
        <v>557578</v>
      </c>
      <c r="I67" s="30">
        <v>247428</v>
      </c>
      <c r="J67" s="30">
        <v>444903</v>
      </c>
    </row>
    <row r="68" spans="1:10" x14ac:dyDescent="0.15">
      <c r="A68" s="29">
        <v>44075</v>
      </c>
      <c r="B68" s="30">
        <v>25633341</v>
      </c>
      <c r="C68" s="30">
        <v>8098905</v>
      </c>
      <c r="D68" s="30">
        <v>6591437</v>
      </c>
      <c r="E68" s="30">
        <v>5173071</v>
      </c>
      <c r="F68" s="30">
        <v>1792178</v>
      </c>
      <c r="G68" s="30">
        <v>2720001</v>
      </c>
      <c r="H68" s="30">
        <v>559427</v>
      </c>
      <c r="I68" s="30">
        <v>247755</v>
      </c>
      <c r="J68" s="30">
        <v>445749</v>
      </c>
    </row>
    <row r="69" spans="1:10" x14ac:dyDescent="0.15">
      <c r="A69" s="29">
        <v>44166</v>
      </c>
      <c r="B69" s="30">
        <v>25630698</v>
      </c>
      <c r="C69" s="30">
        <v>8094300</v>
      </c>
      <c r="D69" s="30">
        <v>6567195</v>
      </c>
      <c r="E69" s="30">
        <v>5184329</v>
      </c>
      <c r="F69" s="30">
        <v>1794514</v>
      </c>
      <c r="G69" s="30">
        <v>2728187</v>
      </c>
      <c r="H69" s="30">
        <v>561881</v>
      </c>
      <c r="I69" s="30">
        <v>247819</v>
      </c>
      <c r="J69" s="30">
        <v>447650</v>
      </c>
    </row>
    <row r="70" spans="1:10" x14ac:dyDescent="0.15">
      <c r="A70" s="29">
        <v>44256</v>
      </c>
      <c r="B70" s="30">
        <v>25653005</v>
      </c>
      <c r="C70" s="30">
        <v>8093015</v>
      </c>
      <c r="D70" s="30">
        <v>6555302</v>
      </c>
      <c r="E70" s="30">
        <v>5199548</v>
      </c>
      <c r="F70" s="30">
        <v>1798586</v>
      </c>
      <c r="G70" s="30">
        <v>2739105</v>
      </c>
      <c r="H70" s="30">
        <v>564840</v>
      </c>
      <c r="I70" s="30">
        <v>248185</v>
      </c>
      <c r="J70" s="30">
        <v>449573</v>
      </c>
    </row>
    <row r="71" spans="1:10" x14ac:dyDescent="0.15">
      <c r="A71" s="29">
        <v>44348</v>
      </c>
      <c r="B71" s="30">
        <v>25685412</v>
      </c>
      <c r="C71" s="30">
        <v>8097062</v>
      </c>
      <c r="D71" s="30">
        <v>6547822</v>
      </c>
      <c r="E71" s="30">
        <v>5215814</v>
      </c>
      <c r="F71" s="30">
        <v>1802601</v>
      </c>
      <c r="G71" s="30">
        <v>2749365</v>
      </c>
      <c r="H71" s="30">
        <v>567239</v>
      </c>
      <c r="I71" s="30">
        <v>248151</v>
      </c>
      <c r="J71" s="30">
        <v>452508</v>
      </c>
    </row>
    <row r="72" spans="1:10" x14ac:dyDescent="0.15">
      <c r="A72" s="29">
        <v>44440</v>
      </c>
      <c r="B72" s="30">
        <v>25704774</v>
      </c>
      <c r="C72" s="30">
        <v>8096719</v>
      </c>
      <c r="D72" s="30">
        <v>6543116</v>
      </c>
      <c r="E72" s="30">
        <v>5230029</v>
      </c>
      <c r="F72" s="30">
        <v>1803789</v>
      </c>
      <c r="G72" s="30">
        <v>2755583</v>
      </c>
      <c r="H72" s="30">
        <v>567829</v>
      </c>
      <c r="I72" s="30">
        <v>249465</v>
      </c>
      <c r="J72" s="30">
        <v>453398</v>
      </c>
    </row>
    <row r="73" spans="1:10" x14ac:dyDescent="0.15">
      <c r="A73" s="29">
        <v>44531</v>
      </c>
      <c r="B73" s="30">
        <v>25773795</v>
      </c>
      <c r="C73" s="30">
        <v>8117057</v>
      </c>
      <c r="D73" s="30">
        <v>6555013</v>
      </c>
      <c r="E73" s="30">
        <v>5249672</v>
      </c>
      <c r="F73" s="30">
        <v>1807839</v>
      </c>
      <c r="G73" s="30">
        <v>2763240</v>
      </c>
      <c r="H73" s="30">
        <v>569609</v>
      </c>
      <c r="I73" s="30">
        <v>250500</v>
      </c>
      <c r="J73" s="30">
        <v>456005</v>
      </c>
    </row>
    <row r="74" spans="1:10" x14ac:dyDescent="0.15">
      <c r="A74" s="29">
        <v>44621</v>
      </c>
      <c r="B74" s="30">
        <v>25912977</v>
      </c>
      <c r="C74" s="30">
        <v>8153203</v>
      </c>
      <c r="D74" s="30">
        <v>6591580</v>
      </c>
      <c r="E74" s="30">
        <v>5283479</v>
      </c>
      <c r="F74" s="30">
        <v>1818356</v>
      </c>
      <c r="G74" s="30">
        <v>2778421</v>
      </c>
      <c r="H74" s="30">
        <v>571384</v>
      </c>
      <c r="I74" s="30">
        <v>252107</v>
      </c>
      <c r="J74" s="30">
        <v>459556</v>
      </c>
    </row>
    <row r="75" spans="1:10" x14ac:dyDescent="0.15">
      <c r="A75" s="29">
        <v>44713</v>
      </c>
      <c r="B75" s="30">
        <v>26018721</v>
      </c>
      <c r="C75" s="30">
        <v>8182098</v>
      </c>
      <c r="D75" s="30">
        <v>6615232</v>
      </c>
      <c r="E75" s="30">
        <v>5310905</v>
      </c>
      <c r="F75" s="30">
        <v>1824969</v>
      </c>
      <c r="G75" s="30">
        <v>2793934</v>
      </c>
      <c r="H75" s="30">
        <v>572300</v>
      </c>
      <c r="I75" s="30">
        <v>253100</v>
      </c>
      <c r="J75" s="30">
        <v>461262</v>
      </c>
    </row>
    <row r="76" spans="1:10" x14ac:dyDescent="0.15">
      <c r="A76" s="29">
        <v>44805</v>
      </c>
      <c r="B76" s="30">
        <v>26169314</v>
      </c>
      <c r="C76" s="30">
        <v>8223908</v>
      </c>
      <c r="D76" s="30">
        <v>6657690</v>
      </c>
      <c r="E76" s="30">
        <v>5342317</v>
      </c>
      <c r="F76" s="30">
        <v>1833331</v>
      </c>
      <c r="G76" s="30">
        <v>2815907</v>
      </c>
      <c r="H76" s="30">
        <v>572790</v>
      </c>
      <c r="I76" s="30">
        <v>254404</v>
      </c>
      <c r="J76" s="30">
        <v>464015</v>
      </c>
    </row>
    <row r="77" spans="1:10" x14ac:dyDescent="0.15">
      <c r="A77" s="29">
        <v>44896</v>
      </c>
      <c r="B77" s="30">
        <v>26320285</v>
      </c>
      <c r="C77" s="30">
        <v>8264048</v>
      </c>
      <c r="D77" s="30">
        <v>6700395</v>
      </c>
      <c r="E77" s="30">
        <v>5376678</v>
      </c>
      <c r="F77" s="30">
        <v>1840187</v>
      </c>
      <c r="G77" s="30">
        <v>2839523</v>
      </c>
      <c r="H77" s="30">
        <v>573343</v>
      </c>
      <c r="I77" s="30">
        <v>255294</v>
      </c>
      <c r="J77" s="30">
        <v>465873</v>
      </c>
    </row>
    <row r="78" spans="1:10" x14ac:dyDescent="0.15">
      <c r="A78" s="29">
        <v>44986</v>
      </c>
      <c r="B78" s="30">
        <v>26514302</v>
      </c>
      <c r="C78" s="30">
        <v>8317329</v>
      </c>
      <c r="D78" s="30">
        <v>6757251</v>
      </c>
      <c r="E78" s="30">
        <v>5415786</v>
      </c>
      <c r="F78" s="30">
        <v>1851014</v>
      </c>
      <c r="G78" s="30">
        <v>2868478</v>
      </c>
      <c r="H78" s="30">
        <v>573836</v>
      </c>
      <c r="I78" s="30">
        <v>256466</v>
      </c>
      <c r="J78" s="30">
        <v>469185</v>
      </c>
    </row>
    <row r="79" spans="1:10" x14ac:dyDescent="0.15">
      <c r="A79" s="29">
        <v>45078</v>
      </c>
      <c r="B79" s="30">
        <v>26659922</v>
      </c>
      <c r="C79" s="30">
        <v>8356387</v>
      </c>
      <c r="D79" s="30">
        <v>6797169</v>
      </c>
      <c r="E79" s="30">
        <v>5450235</v>
      </c>
      <c r="F79" s="30">
        <v>1857646</v>
      </c>
      <c r="G79" s="30">
        <v>2890936</v>
      </c>
      <c r="H79" s="30">
        <v>573731</v>
      </c>
      <c r="I79" s="30">
        <v>257508</v>
      </c>
      <c r="J79" s="30">
        <v>471340</v>
      </c>
    </row>
    <row r="80" spans="1:10" x14ac:dyDescent="0.15">
      <c r="A80" s="29">
        <v>45170</v>
      </c>
      <c r="B80" s="30">
        <v>26831131</v>
      </c>
      <c r="C80" s="30">
        <v>8406338</v>
      </c>
      <c r="D80" s="30">
        <v>6845666</v>
      </c>
      <c r="E80" s="30">
        <v>5485974</v>
      </c>
      <c r="F80" s="30">
        <v>1865760</v>
      </c>
      <c r="G80" s="30">
        <v>2916222</v>
      </c>
      <c r="H80" s="30">
        <v>573819</v>
      </c>
      <c r="I80" s="30">
        <v>258543</v>
      </c>
      <c r="J80" s="30">
        <v>473817</v>
      </c>
    </row>
    <row r="81" spans="1:10" x14ac:dyDescent="0.15">
      <c r="A81" s="29">
        <v>45261</v>
      </c>
      <c r="B81" s="30">
        <v>26956660</v>
      </c>
      <c r="C81" s="30">
        <v>8437334</v>
      </c>
      <c r="D81" s="30">
        <v>6881068</v>
      </c>
      <c r="E81" s="30">
        <v>5516476</v>
      </c>
      <c r="F81" s="30">
        <v>1870937</v>
      </c>
      <c r="G81" s="30">
        <v>2937647</v>
      </c>
      <c r="H81" s="30">
        <v>574214</v>
      </c>
      <c r="I81" s="30">
        <v>259143</v>
      </c>
      <c r="J81" s="30">
        <v>474862</v>
      </c>
    </row>
    <row r="82" spans="1:10" x14ac:dyDescent="0.15">
      <c r="A82" s="29">
        <v>45352</v>
      </c>
      <c r="B82" s="30">
        <v>27113517</v>
      </c>
      <c r="C82" s="30">
        <v>8477401</v>
      </c>
      <c r="D82" s="30">
        <v>6928534</v>
      </c>
      <c r="E82" s="30">
        <v>5548832</v>
      </c>
      <c r="F82" s="30">
        <v>1878655</v>
      </c>
      <c r="G82" s="30">
        <v>2962651</v>
      </c>
      <c r="H82" s="30">
        <v>574965</v>
      </c>
      <c r="I82" s="30">
        <v>259967</v>
      </c>
      <c r="J82" s="30">
        <v>477529</v>
      </c>
    </row>
    <row r="83" spans="1:10" x14ac:dyDescent="0.15">
      <c r="A83" s="29">
        <v>45444</v>
      </c>
      <c r="B83" s="30">
        <v>27194286</v>
      </c>
      <c r="C83" s="30">
        <v>8492050</v>
      </c>
      <c r="D83" s="30">
        <v>6950961</v>
      </c>
      <c r="E83" s="30">
        <v>5571890</v>
      </c>
      <c r="F83" s="30">
        <v>1882164</v>
      </c>
      <c r="G83" s="30">
        <v>2978147</v>
      </c>
      <c r="H83" s="30">
        <v>574765</v>
      </c>
      <c r="I83" s="30">
        <v>260884</v>
      </c>
      <c r="J83" s="30">
        <v>478430</v>
      </c>
    </row>
    <row r="84" spans="1:10" x14ac:dyDescent="0.15">
      <c r="A84" s="29">
        <v>45536</v>
      </c>
      <c r="B84" s="30">
        <v>27300337</v>
      </c>
      <c r="C84" s="30">
        <v>8518908</v>
      </c>
      <c r="D84" s="30">
        <v>6982169</v>
      </c>
      <c r="E84" s="30">
        <v>5595129</v>
      </c>
      <c r="F84" s="30">
        <v>1887021</v>
      </c>
      <c r="G84" s="30">
        <v>2995698</v>
      </c>
      <c r="H84" s="30">
        <v>575024</v>
      </c>
      <c r="I84" s="30">
        <v>261680</v>
      </c>
      <c r="J84" s="30">
        <v>479723</v>
      </c>
    </row>
    <row r="85" spans="1:10" x14ac:dyDescent="0.15">
      <c r="A85" s="29">
        <v>45627</v>
      </c>
      <c r="B85" s="30">
        <v>27388006</v>
      </c>
      <c r="C85" s="30">
        <v>8537441</v>
      </c>
      <c r="D85" s="30">
        <v>7006385</v>
      </c>
      <c r="E85" s="30">
        <v>5619157</v>
      </c>
      <c r="F85" s="30">
        <v>1891227</v>
      </c>
      <c r="G85" s="30">
        <v>3009838</v>
      </c>
      <c r="H85" s="30">
        <v>575379</v>
      </c>
      <c r="I85" s="30">
        <v>262461</v>
      </c>
      <c r="J85" s="30">
        <v>481121</v>
      </c>
    </row>
    <row r="86" spans="1:10" x14ac:dyDescent="0.15">
      <c r="A86" s="29">
        <v>45717</v>
      </c>
      <c r="B86" s="30">
        <v>27532222</v>
      </c>
      <c r="C86" s="30">
        <v>8575341</v>
      </c>
      <c r="D86" s="30">
        <v>7051488</v>
      </c>
      <c r="E86" s="30">
        <v>5647784</v>
      </c>
      <c r="F86" s="30">
        <v>1898677</v>
      </c>
      <c r="G86" s="30">
        <v>3030800</v>
      </c>
      <c r="H86" s="30">
        <v>575959</v>
      </c>
      <c r="I86" s="30">
        <v>263718</v>
      </c>
      <c r="J86" s="30">
        <v>483450</v>
      </c>
    </row>
    <row r="87" spans="1:10" x14ac:dyDescent="0.15">
      <c r="A87" s="29">
        <v>45809</v>
      </c>
      <c r="B87" s="30">
        <v>27614411</v>
      </c>
      <c r="C87" s="30">
        <v>8593871</v>
      </c>
      <c r="D87" s="30">
        <v>7074468</v>
      </c>
      <c r="E87" s="30">
        <v>5669834</v>
      </c>
      <c r="F87" s="30">
        <v>1902331</v>
      </c>
      <c r="G87" s="30">
        <v>3043731</v>
      </c>
      <c r="H87" s="30">
        <v>575960</v>
      </c>
      <c r="I87" s="30">
        <v>264411</v>
      </c>
      <c r="J87" s="30">
        <v>484792</v>
      </c>
    </row>
    <row r="88" spans="1:10" x14ac:dyDescent="0.15">
      <c r="A88" s="29">
        <v>45901</v>
      </c>
    </row>
    <row r="89" spans="1:10" x14ac:dyDescent="0.15">
      <c r="A89" s="29">
        <v>45992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A868-E3B9-4CD3-968C-141441784087}">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205</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12370</v>
      </c>
      <c r="E16" s="22">
        <v>13250</v>
      </c>
      <c r="F16" s="22">
        <v>13530</v>
      </c>
      <c r="G16" s="22">
        <v>13810</v>
      </c>
      <c r="H16" s="22">
        <v>14230</v>
      </c>
      <c r="I16" s="22">
        <v>13950</v>
      </c>
      <c r="J16" s="22">
        <v>13090</v>
      </c>
      <c r="K16" s="22">
        <v>13120</v>
      </c>
      <c r="L16" s="22">
        <v>13280</v>
      </c>
      <c r="M16" s="22">
        <v>13160</v>
      </c>
      <c r="N16" s="22">
        <v>11770</v>
      </c>
      <c r="O16" s="22">
        <v>11580</v>
      </c>
      <c r="P16" s="22">
        <v>11070</v>
      </c>
      <c r="Q16" s="22">
        <v>9720</v>
      </c>
      <c r="R16" s="22">
        <v>8830</v>
      </c>
      <c r="S16" s="22">
        <v>7330</v>
      </c>
      <c r="T16" s="22">
        <v>7580</v>
      </c>
      <c r="U16" s="22">
        <v>9630</v>
      </c>
      <c r="V16" s="22">
        <v>7400</v>
      </c>
      <c r="W16" s="22">
        <v>7660</v>
      </c>
      <c r="X16" s="22">
        <v>8460</v>
      </c>
    </row>
    <row r="17" spans="1:24" s="5" customFormat="1" x14ac:dyDescent="0.15">
      <c r="A17" s="17"/>
      <c r="B17" s="19"/>
      <c r="C17" t="s">
        <v>25</v>
      </c>
      <c r="D17" s="22">
        <v>11690</v>
      </c>
      <c r="E17" s="22">
        <v>12410</v>
      </c>
      <c r="F17" s="22">
        <v>12890</v>
      </c>
      <c r="G17" s="22">
        <v>13530</v>
      </c>
      <c r="H17" s="22">
        <v>12730</v>
      </c>
      <c r="I17" s="22">
        <v>10040</v>
      </c>
      <c r="J17" s="22">
        <v>9040</v>
      </c>
      <c r="K17" s="22">
        <v>9440</v>
      </c>
      <c r="L17" s="22">
        <v>8990</v>
      </c>
      <c r="M17" s="22">
        <v>11040</v>
      </c>
      <c r="N17" s="22">
        <v>12290</v>
      </c>
      <c r="O17" s="22">
        <v>13230</v>
      </c>
      <c r="P17" s="22">
        <v>16190</v>
      </c>
      <c r="Q17" s="22">
        <v>15380</v>
      </c>
      <c r="R17" s="22">
        <v>13000</v>
      </c>
      <c r="S17" s="22">
        <v>9290</v>
      </c>
      <c r="T17" s="22">
        <v>7250</v>
      </c>
      <c r="U17" s="22">
        <v>8790</v>
      </c>
      <c r="V17" s="22">
        <v>9620</v>
      </c>
      <c r="W17" s="22">
        <v>11920</v>
      </c>
      <c r="X17" s="22">
        <v>12560</v>
      </c>
    </row>
    <row r="18" spans="1:24" s="5" customFormat="1" x14ac:dyDescent="0.15">
      <c r="A18" s="17"/>
      <c r="B18" s="19"/>
      <c r="C18" t="s">
        <v>47</v>
      </c>
      <c r="D18" s="22">
        <v>4420</v>
      </c>
      <c r="E18" s="22">
        <v>4410</v>
      </c>
      <c r="F18" s="22">
        <v>4200</v>
      </c>
      <c r="G18" s="22">
        <v>2950</v>
      </c>
      <c r="H18" s="22">
        <v>4080</v>
      </c>
      <c r="I18" s="22">
        <v>3200</v>
      </c>
      <c r="J18" s="22">
        <v>2840</v>
      </c>
      <c r="K18" s="22">
        <v>2030</v>
      </c>
      <c r="L18" s="22">
        <v>2790</v>
      </c>
      <c r="M18" s="22">
        <v>4480</v>
      </c>
      <c r="N18" s="22">
        <v>4770</v>
      </c>
      <c r="O18" s="22">
        <v>3340</v>
      </c>
      <c r="P18" s="22">
        <v>10720</v>
      </c>
      <c r="Q18" s="22">
        <v>4390</v>
      </c>
      <c r="R18" s="22">
        <v>6250</v>
      </c>
      <c r="S18" s="22">
        <v>5290</v>
      </c>
      <c r="T18" s="22">
        <v>170</v>
      </c>
      <c r="U18" s="22">
        <v>3150</v>
      </c>
      <c r="V18" s="22">
        <v>4320</v>
      </c>
      <c r="W18" s="22">
        <v>5680</v>
      </c>
      <c r="X18" s="22">
        <v>4440</v>
      </c>
    </row>
    <row r="19" spans="1:24" s="5" customFormat="1" x14ac:dyDescent="0.15">
      <c r="A19" s="17"/>
      <c r="B19" s="19"/>
      <c r="C19" t="s">
        <v>26</v>
      </c>
      <c r="D19" s="22">
        <v>1350</v>
      </c>
      <c r="E19" s="22">
        <v>1360</v>
      </c>
      <c r="F19" s="22">
        <v>1370</v>
      </c>
      <c r="G19" s="22">
        <v>1470</v>
      </c>
      <c r="H19" s="22">
        <v>1460</v>
      </c>
      <c r="I19" s="22">
        <v>1470</v>
      </c>
      <c r="J19" s="22">
        <v>1550</v>
      </c>
      <c r="K19" s="22">
        <v>1600</v>
      </c>
      <c r="L19" s="22">
        <v>1800</v>
      </c>
      <c r="M19" s="22">
        <v>2070</v>
      </c>
      <c r="N19" s="22">
        <v>2020</v>
      </c>
      <c r="O19" s="22">
        <v>2190</v>
      </c>
      <c r="P19" s="22">
        <v>2270</v>
      </c>
      <c r="Q19" s="22">
        <v>2190</v>
      </c>
      <c r="R19" s="22">
        <v>2670</v>
      </c>
      <c r="S19" s="22">
        <v>3760</v>
      </c>
      <c r="T19" s="22">
        <v>3040</v>
      </c>
      <c r="U19" s="22">
        <v>3540</v>
      </c>
      <c r="V19" s="22">
        <v>4250</v>
      </c>
      <c r="W19" s="22">
        <v>3580</v>
      </c>
      <c r="X19" s="22">
        <v>3170</v>
      </c>
    </row>
    <row r="20" spans="1:24" s="4" customFormat="1" x14ac:dyDescent="0.15">
      <c r="A20" s="11"/>
      <c r="B20" s="4" t="s">
        <v>27</v>
      </c>
      <c r="D20" s="23">
        <v>29830</v>
      </c>
      <c r="E20" s="23">
        <v>31440</v>
      </c>
      <c r="F20" s="23">
        <v>31990</v>
      </c>
      <c r="G20" s="23">
        <v>31760</v>
      </c>
      <c r="H20" s="23">
        <v>32510</v>
      </c>
      <c r="I20" s="23">
        <v>28670</v>
      </c>
      <c r="J20" s="23">
        <v>26510</v>
      </c>
      <c r="K20" s="23">
        <v>26180</v>
      </c>
      <c r="L20" s="23">
        <v>26850</v>
      </c>
      <c r="M20" s="23">
        <v>30750</v>
      </c>
      <c r="N20" s="23">
        <v>30850</v>
      </c>
      <c r="O20" s="23">
        <v>30340</v>
      </c>
      <c r="P20" s="23">
        <v>40250</v>
      </c>
      <c r="Q20" s="23">
        <v>31680</v>
      </c>
      <c r="R20" s="23">
        <v>30750</v>
      </c>
      <c r="S20" s="23">
        <v>25670</v>
      </c>
      <c r="T20" s="23">
        <v>18040</v>
      </c>
      <c r="U20" s="23">
        <v>25110</v>
      </c>
      <c r="V20" s="23">
        <v>25580</v>
      </c>
      <c r="W20" s="23">
        <v>28850</v>
      </c>
      <c r="X20" s="23">
        <v>28630</v>
      </c>
    </row>
    <row r="21" spans="1:24" s="5" customFormat="1" x14ac:dyDescent="0.15">
      <c r="A21" s="17"/>
      <c r="B21" s="16" t="s">
        <v>37</v>
      </c>
      <c r="C21" s="5" t="s">
        <v>155</v>
      </c>
      <c r="D21" s="22">
        <v>24850</v>
      </c>
      <c r="E21" s="22">
        <v>27110</v>
      </c>
      <c r="F21" s="22">
        <v>39490</v>
      </c>
      <c r="G21" s="22">
        <v>50620</v>
      </c>
      <c r="H21" s="22">
        <v>51280</v>
      </c>
      <c r="I21" s="22">
        <v>35970</v>
      </c>
      <c r="J21" s="22">
        <v>26520</v>
      </c>
      <c r="K21" s="22">
        <v>25840</v>
      </c>
      <c r="L21" s="22">
        <v>30910</v>
      </c>
      <c r="M21" s="22">
        <v>39740</v>
      </c>
      <c r="N21" s="22">
        <v>44960</v>
      </c>
      <c r="O21" s="22">
        <v>48170</v>
      </c>
      <c r="P21" s="22">
        <v>55670</v>
      </c>
      <c r="Q21" s="22">
        <v>59550</v>
      </c>
      <c r="R21" s="22">
        <v>58670</v>
      </c>
      <c r="S21" s="22">
        <v>36210</v>
      </c>
      <c r="T21" s="22">
        <v>640</v>
      </c>
      <c r="U21" s="22">
        <v>55380</v>
      </c>
      <c r="V21" s="22">
        <v>97800</v>
      </c>
      <c r="W21" s="22">
        <v>69160</v>
      </c>
      <c r="X21" s="22">
        <v>55030</v>
      </c>
    </row>
    <row r="22" spans="1:24" s="5" customFormat="1" x14ac:dyDescent="0.15">
      <c r="A22" s="17"/>
      <c r="B22" s="16"/>
      <c r="C22" s="57" t="s">
        <v>48</v>
      </c>
      <c r="D22" s="22">
        <v>3790</v>
      </c>
      <c r="E22" s="22">
        <v>4870</v>
      </c>
      <c r="F22" s="22">
        <v>9390</v>
      </c>
      <c r="G22" s="22">
        <v>14980</v>
      </c>
      <c r="H22" s="22">
        <v>18540</v>
      </c>
      <c r="I22" s="22">
        <v>8650</v>
      </c>
      <c r="J22" s="22">
        <v>4970</v>
      </c>
      <c r="K22" s="22">
        <v>4600</v>
      </c>
      <c r="L22" s="22">
        <v>3750</v>
      </c>
      <c r="M22" s="22">
        <v>4460</v>
      </c>
      <c r="N22" s="22">
        <v>5420</v>
      </c>
      <c r="O22" s="22">
        <v>6710</v>
      </c>
      <c r="P22" s="22">
        <v>7260</v>
      </c>
      <c r="Q22" s="22">
        <v>9180</v>
      </c>
      <c r="R22" s="22">
        <v>10630</v>
      </c>
      <c r="S22" s="22">
        <v>4360</v>
      </c>
      <c r="T22" s="22">
        <v>60</v>
      </c>
      <c r="U22" s="22">
        <v>10920</v>
      </c>
      <c r="V22" s="22">
        <v>14480</v>
      </c>
      <c r="W22" s="22">
        <v>7200</v>
      </c>
      <c r="X22" s="22">
        <v>2910</v>
      </c>
    </row>
    <row r="23" spans="1:24" s="5" customFormat="1" x14ac:dyDescent="0.15">
      <c r="A23" s="17"/>
      <c r="B23" s="4"/>
      <c r="C23" s="57" t="s">
        <v>28</v>
      </c>
      <c r="D23" s="22">
        <v>11440</v>
      </c>
      <c r="E23" s="22">
        <v>14830</v>
      </c>
      <c r="F23" s="22">
        <v>20110</v>
      </c>
      <c r="G23" s="22">
        <v>23690</v>
      </c>
      <c r="H23" s="22">
        <v>22720</v>
      </c>
      <c r="I23" s="22">
        <v>18870</v>
      </c>
      <c r="J23" s="22">
        <v>14370</v>
      </c>
      <c r="K23" s="22">
        <v>14340</v>
      </c>
      <c r="L23" s="22">
        <v>20460</v>
      </c>
      <c r="M23" s="22">
        <v>27380</v>
      </c>
      <c r="N23" s="22">
        <v>31120</v>
      </c>
      <c r="O23" s="22">
        <v>32050</v>
      </c>
      <c r="P23" s="22">
        <v>36900</v>
      </c>
      <c r="Q23" s="22">
        <v>38680</v>
      </c>
      <c r="R23" s="22">
        <v>37440</v>
      </c>
      <c r="S23" s="22">
        <v>24240</v>
      </c>
      <c r="T23" s="22">
        <v>320</v>
      </c>
      <c r="U23" s="22">
        <v>37270</v>
      </c>
      <c r="V23" s="22">
        <v>63190</v>
      </c>
      <c r="W23" s="22">
        <v>49900</v>
      </c>
      <c r="X23" s="22">
        <v>45620</v>
      </c>
    </row>
    <row r="24" spans="1:24" s="5" customFormat="1" x14ac:dyDescent="0.15">
      <c r="A24" s="17"/>
      <c r="B24" s="19"/>
      <c r="C24" s="57" t="s">
        <v>29</v>
      </c>
      <c r="D24" s="22">
        <v>9620</v>
      </c>
      <c r="E24" s="22">
        <v>7410</v>
      </c>
      <c r="F24" s="22">
        <v>9980</v>
      </c>
      <c r="G24" s="22">
        <v>11950</v>
      </c>
      <c r="H24" s="22">
        <v>10020</v>
      </c>
      <c r="I24" s="22">
        <v>8450</v>
      </c>
      <c r="J24" s="22">
        <v>7180</v>
      </c>
      <c r="K24" s="22">
        <v>6910</v>
      </c>
      <c r="L24" s="22">
        <v>6700</v>
      </c>
      <c r="M24" s="22">
        <v>7900</v>
      </c>
      <c r="N24" s="22">
        <v>8420</v>
      </c>
      <c r="O24" s="22">
        <v>9410</v>
      </c>
      <c r="P24" s="22">
        <v>11510</v>
      </c>
      <c r="Q24" s="22">
        <v>11680</v>
      </c>
      <c r="R24" s="22">
        <v>10600</v>
      </c>
      <c r="S24" s="22">
        <v>7600</v>
      </c>
      <c r="T24" s="22">
        <v>260</v>
      </c>
      <c r="U24" s="22">
        <v>7200</v>
      </c>
      <c r="V24" s="22">
        <v>20130</v>
      </c>
      <c r="W24" s="22">
        <v>12070</v>
      </c>
      <c r="X24" s="22">
        <v>6500</v>
      </c>
    </row>
    <row r="25" spans="1:24" s="5" customFormat="1" x14ac:dyDescent="0.15">
      <c r="A25" s="17"/>
      <c r="B25" s="19"/>
      <c r="C25" t="s">
        <v>30</v>
      </c>
      <c r="D25" s="22">
        <v>6330</v>
      </c>
      <c r="E25" s="22">
        <v>7820</v>
      </c>
      <c r="F25" s="22">
        <v>9590</v>
      </c>
      <c r="G25" s="22">
        <v>11790</v>
      </c>
      <c r="H25" s="22">
        <v>10410</v>
      </c>
      <c r="I25" s="22">
        <v>7500</v>
      </c>
      <c r="J25" s="22">
        <v>10990</v>
      </c>
      <c r="K25" s="22">
        <v>12860</v>
      </c>
      <c r="L25" s="22">
        <v>13030</v>
      </c>
      <c r="M25" s="22">
        <v>11900</v>
      </c>
      <c r="N25" s="22">
        <v>12100</v>
      </c>
      <c r="O25" s="22">
        <v>12900</v>
      </c>
      <c r="P25" s="22">
        <v>14100</v>
      </c>
      <c r="Q25" s="22">
        <v>11380</v>
      </c>
      <c r="R25" s="22">
        <v>13780</v>
      </c>
      <c r="S25" s="22">
        <v>9430</v>
      </c>
      <c r="T25" s="22">
        <v>4560</v>
      </c>
      <c r="U25" s="22">
        <v>9880</v>
      </c>
      <c r="V25" s="22">
        <v>18290</v>
      </c>
      <c r="W25" s="22">
        <v>16310</v>
      </c>
      <c r="X25" s="22">
        <v>14560</v>
      </c>
    </row>
    <row r="26" spans="1:24" s="5" customFormat="1" x14ac:dyDescent="0.15">
      <c r="A26" s="17"/>
      <c r="B26" s="19"/>
      <c r="C26" t="s">
        <v>31</v>
      </c>
      <c r="D26" s="22">
        <v>7060</v>
      </c>
      <c r="E26" s="22">
        <v>9020</v>
      </c>
      <c r="F26" s="22">
        <v>10700</v>
      </c>
      <c r="G26" s="22">
        <v>13020</v>
      </c>
      <c r="H26" s="22">
        <v>13980</v>
      </c>
      <c r="I26" s="22">
        <v>12840</v>
      </c>
      <c r="J26" s="22">
        <v>15560</v>
      </c>
      <c r="K26" s="22">
        <v>15990</v>
      </c>
      <c r="L26" s="22">
        <v>17750</v>
      </c>
      <c r="M26" s="22">
        <v>17560</v>
      </c>
      <c r="N26" s="22">
        <v>17310</v>
      </c>
      <c r="O26" s="22">
        <v>18070</v>
      </c>
      <c r="P26" s="22">
        <v>19440</v>
      </c>
      <c r="Q26" s="22">
        <v>19270</v>
      </c>
      <c r="R26" s="22">
        <v>17700</v>
      </c>
      <c r="S26" s="22">
        <v>15890</v>
      </c>
      <c r="T26" s="22">
        <v>560</v>
      </c>
      <c r="U26" s="22">
        <v>7610</v>
      </c>
      <c r="V26" s="22">
        <v>26220</v>
      </c>
      <c r="W26" s="22">
        <v>26590</v>
      </c>
      <c r="X26" s="22">
        <v>25240</v>
      </c>
    </row>
    <row r="27" spans="1:24" s="5" customFormat="1" x14ac:dyDescent="0.15">
      <c r="A27" s="17"/>
      <c r="B27" s="19"/>
      <c r="C27" t="s">
        <v>32</v>
      </c>
      <c r="D27" s="22">
        <v>15530</v>
      </c>
      <c r="E27" s="22">
        <v>14910</v>
      </c>
      <c r="F27" s="22">
        <v>15530</v>
      </c>
      <c r="G27" s="22">
        <v>20600</v>
      </c>
      <c r="H27" s="22">
        <v>17330</v>
      </c>
      <c r="I27" s="22">
        <v>15430</v>
      </c>
      <c r="J27" s="22">
        <v>15470</v>
      </c>
      <c r="K27" s="22">
        <v>15160</v>
      </c>
      <c r="L27" s="22">
        <v>18980</v>
      </c>
      <c r="M27" s="22">
        <v>16700</v>
      </c>
      <c r="N27" s="22">
        <v>18280</v>
      </c>
      <c r="O27" s="22">
        <v>21450</v>
      </c>
      <c r="P27" s="22">
        <v>27310</v>
      </c>
      <c r="Q27" s="22">
        <v>30860</v>
      </c>
      <c r="R27" s="22">
        <v>33820</v>
      </c>
      <c r="S27" s="22">
        <v>40660</v>
      </c>
      <c r="T27" s="22">
        <v>3700</v>
      </c>
      <c r="U27" s="22">
        <v>16220</v>
      </c>
      <c r="V27" s="22">
        <v>40240</v>
      </c>
      <c r="W27" s="22">
        <v>31840</v>
      </c>
      <c r="X27" s="22">
        <v>19600</v>
      </c>
    </row>
    <row r="28" spans="1:24" s="5" customFormat="1" x14ac:dyDescent="0.15">
      <c r="A28" s="17"/>
      <c r="B28" s="19"/>
      <c r="C28" t="s">
        <v>33</v>
      </c>
      <c r="D28" s="22">
        <v>3070</v>
      </c>
      <c r="E28" s="22">
        <v>2540</v>
      </c>
      <c r="F28" s="22">
        <v>2390</v>
      </c>
      <c r="G28" s="22">
        <v>2550</v>
      </c>
      <c r="H28" s="22">
        <v>1720</v>
      </c>
      <c r="I28" s="22">
        <v>1780</v>
      </c>
      <c r="J28" s="22">
        <v>1950</v>
      </c>
      <c r="K28" s="22">
        <v>2030</v>
      </c>
      <c r="L28" s="22">
        <v>2160</v>
      </c>
      <c r="M28" s="22">
        <v>2470</v>
      </c>
      <c r="N28" s="22">
        <v>2540</v>
      </c>
      <c r="O28" s="22">
        <v>2830</v>
      </c>
      <c r="P28" s="22">
        <v>3540</v>
      </c>
      <c r="Q28" s="22">
        <v>4090</v>
      </c>
      <c r="R28" s="22">
        <v>4420</v>
      </c>
      <c r="S28" s="22">
        <v>4880</v>
      </c>
      <c r="T28" s="22">
        <v>4180</v>
      </c>
      <c r="U28" s="22">
        <v>8910</v>
      </c>
      <c r="V28" s="22">
        <v>13340</v>
      </c>
      <c r="W28" s="22">
        <v>11920</v>
      </c>
      <c r="X28" s="22">
        <v>7540</v>
      </c>
    </row>
    <row r="29" spans="1:24" s="4" customFormat="1" x14ac:dyDescent="0.15">
      <c r="A29" s="11"/>
      <c r="B29" s="4" t="s">
        <v>34</v>
      </c>
      <c r="D29" s="23">
        <v>56840</v>
      </c>
      <c r="E29" s="23">
        <v>61400</v>
      </c>
      <c r="F29" s="23">
        <v>77690</v>
      </c>
      <c r="G29" s="23">
        <v>98580</v>
      </c>
      <c r="H29" s="23">
        <v>94720</v>
      </c>
      <c r="I29" s="23">
        <v>73530</v>
      </c>
      <c r="J29" s="23">
        <v>70500</v>
      </c>
      <c r="K29" s="23">
        <v>71880</v>
      </c>
      <c r="L29" s="23">
        <v>82830</v>
      </c>
      <c r="M29" s="23">
        <v>88360</v>
      </c>
      <c r="N29" s="23">
        <v>95180</v>
      </c>
      <c r="O29" s="23">
        <v>103420</v>
      </c>
      <c r="P29" s="23">
        <v>120050</v>
      </c>
      <c r="Q29" s="23">
        <v>125150</v>
      </c>
      <c r="R29" s="23">
        <v>128380</v>
      </c>
      <c r="S29" s="23">
        <v>107060</v>
      </c>
      <c r="T29" s="23">
        <v>13640</v>
      </c>
      <c r="U29" s="23">
        <v>98000</v>
      </c>
      <c r="V29" s="23">
        <v>195880</v>
      </c>
      <c r="W29" s="23">
        <v>155810</v>
      </c>
      <c r="X29" s="23">
        <v>121970</v>
      </c>
    </row>
    <row r="30" spans="1:24" s="5" customFormat="1" x14ac:dyDescent="0.15">
      <c r="A30" s="17"/>
      <c r="B30" s="5" t="s">
        <v>57</v>
      </c>
      <c r="C30"/>
      <c r="D30" s="22">
        <v>11140</v>
      </c>
      <c r="E30" s="22">
        <v>10870</v>
      </c>
      <c r="F30" s="22">
        <v>11200</v>
      </c>
      <c r="G30" s="22">
        <v>11370</v>
      </c>
      <c r="H30" s="22">
        <v>10090</v>
      </c>
      <c r="I30" s="22">
        <v>9490</v>
      </c>
      <c r="J30" s="22">
        <v>12400</v>
      </c>
      <c r="K30" s="22">
        <v>11680</v>
      </c>
      <c r="L30" s="22">
        <v>11310</v>
      </c>
      <c r="M30" s="22">
        <v>8930</v>
      </c>
      <c r="N30" s="22">
        <v>7740</v>
      </c>
      <c r="O30" s="22">
        <v>9230</v>
      </c>
      <c r="P30" s="22">
        <v>8730</v>
      </c>
      <c r="Q30" s="22">
        <v>7300</v>
      </c>
      <c r="R30" s="22">
        <v>7130</v>
      </c>
      <c r="S30" s="22">
        <v>5110</v>
      </c>
      <c r="T30" s="22">
        <v>7460</v>
      </c>
      <c r="U30" s="22">
        <v>5370</v>
      </c>
      <c r="V30" s="22">
        <v>8390</v>
      </c>
      <c r="W30" s="22">
        <v>9420</v>
      </c>
      <c r="X30" s="22">
        <v>10050</v>
      </c>
    </row>
    <row r="31" spans="1:24" s="5" customFormat="1" x14ac:dyDescent="0.15">
      <c r="A31" s="17"/>
      <c r="B31" s="5" t="s">
        <v>35</v>
      </c>
      <c r="C31"/>
      <c r="D31" s="22">
        <v>23860</v>
      </c>
      <c r="E31" s="22">
        <v>25190</v>
      </c>
      <c r="F31" s="22">
        <v>26070</v>
      </c>
      <c r="G31" s="22">
        <v>26170</v>
      </c>
      <c r="H31" s="22">
        <v>27840</v>
      </c>
      <c r="I31" s="22">
        <v>28130</v>
      </c>
      <c r="J31" s="22">
        <v>28420</v>
      </c>
      <c r="K31" s="22">
        <v>27090</v>
      </c>
      <c r="L31" s="22">
        <v>27520</v>
      </c>
      <c r="M31" s="22">
        <v>25750</v>
      </c>
      <c r="N31" s="22">
        <v>25690</v>
      </c>
      <c r="O31" s="22">
        <v>26460</v>
      </c>
      <c r="P31" s="22">
        <v>27580</v>
      </c>
      <c r="Q31" s="22">
        <v>26370</v>
      </c>
      <c r="R31" s="22">
        <v>27080</v>
      </c>
      <c r="S31" s="22">
        <v>33840</v>
      </c>
      <c r="T31" s="22">
        <v>31060</v>
      </c>
      <c r="U31" s="22">
        <v>23760</v>
      </c>
      <c r="V31" s="22">
        <v>20020</v>
      </c>
      <c r="W31" s="22">
        <v>21210</v>
      </c>
      <c r="X31" s="22">
        <v>22080</v>
      </c>
    </row>
    <row r="32" spans="1:24" s="4" customFormat="1" x14ac:dyDescent="0.15">
      <c r="A32" s="11"/>
      <c r="B32" s="4" t="s">
        <v>50</v>
      </c>
      <c r="D32" s="23">
        <v>125180</v>
      </c>
      <c r="E32" s="23">
        <v>132750</v>
      </c>
      <c r="F32" s="23">
        <v>150600</v>
      </c>
      <c r="G32" s="23">
        <v>170960</v>
      </c>
      <c r="H32" s="23">
        <v>169020</v>
      </c>
      <c r="I32" s="23">
        <v>144210</v>
      </c>
      <c r="J32" s="23">
        <v>141980</v>
      </c>
      <c r="K32" s="23">
        <v>140860</v>
      </c>
      <c r="L32" s="23">
        <v>152630</v>
      </c>
      <c r="M32" s="23">
        <v>155530</v>
      </c>
      <c r="N32" s="23">
        <v>160910</v>
      </c>
      <c r="O32" s="23">
        <v>170890</v>
      </c>
      <c r="P32" s="23">
        <v>198300</v>
      </c>
      <c r="Q32" s="23">
        <v>191450</v>
      </c>
      <c r="R32" s="23">
        <v>194270</v>
      </c>
      <c r="S32" s="23">
        <v>172430</v>
      </c>
      <c r="T32" s="23">
        <v>70530</v>
      </c>
      <c r="U32" s="23">
        <v>152230</v>
      </c>
      <c r="V32" s="23">
        <v>249870</v>
      </c>
      <c r="W32" s="23">
        <v>215290</v>
      </c>
      <c r="X32" s="23">
        <v>182730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1800</v>
      </c>
      <c r="E34" s="22">
        <v>1900</v>
      </c>
      <c r="F34" s="22">
        <v>1940</v>
      </c>
      <c r="G34" s="22">
        <v>2020</v>
      </c>
      <c r="H34" s="22">
        <v>2000</v>
      </c>
      <c r="I34" s="22">
        <v>2210</v>
      </c>
      <c r="J34" s="22">
        <v>2290</v>
      </c>
      <c r="K34" s="22">
        <v>2220</v>
      </c>
      <c r="L34" s="22">
        <v>2160</v>
      </c>
      <c r="M34" s="22">
        <v>2060</v>
      </c>
      <c r="N34" s="22">
        <v>2240</v>
      </c>
      <c r="O34" s="22">
        <v>2150</v>
      </c>
      <c r="P34" s="22">
        <v>2100</v>
      </c>
      <c r="Q34" s="22">
        <v>2210</v>
      </c>
      <c r="R34" s="22">
        <v>2190</v>
      </c>
      <c r="S34" s="22">
        <v>2520</v>
      </c>
      <c r="T34" s="22">
        <v>1590</v>
      </c>
      <c r="U34" s="22">
        <v>2650</v>
      </c>
      <c r="V34" s="22">
        <v>2130</v>
      </c>
      <c r="W34" s="22">
        <v>1870</v>
      </c>
      <c r="X34" s="22">
        <v>1730</v>
      </c>
    </row>
    <row r="35" spans="1:24" s="5" customFormat="1" x14ac:dyDescent="0.15">
      <c r="A35" s="17"/>
      <c r="B35" s="19"/>
      <c r="C35" t="s">
        <v>25</v>
      </c>
      <c r="D35" s="22">
        <v>2690</v>
      </c>
      <c r="E35" s="22">
        <v>2880</v>
      </c>
      <c r="F35" s="22">
        <v>2940</v>
      </c>
      <c r="G35" s="22">
        <v>2940</v>
      </c>
      <c r="H35" s="22">
        <v>2810</v>
      </c>
      <c r="I35" s="22">
        <v>3250</v>
      </c>
      <c r="J35" s="22">
        <v>2640</v>
      </c>
      <c r="K35" s="22">
        <v>2570</v>
      </c>
      <c r="L35" s="22">
        <v>2330</v>
      </c>
      <c r="M35" s="22">
        <v>2430</v>
      </c>
      <c r="N35" s="22">
        <v>2700</v>
      </c>
      <c r="O35" s="22">
        <v>2590</v>
      </c>
      <c r="P35" s="22">
        <v>2490</v>
      </c>
      <c r="Q35" s="22">
        <v>2680</v>
      </c>
      <c r="R35" s="22">
        <v>2680</v>
      </c>
      <c r="S35" s="22">
        <v>2820</v>
      </c>
      <c r="T35" s="22">
        <v>2030</v>
      </c>
      <c r="U35" s="22">
        <v>2660</v>
      </c>
      <c r="V35" s="22">
        <v>1730</v>
      </c>
      <c r="W35" s="22">
        <v>1560</v>
      </c>
      <c r="X35" s="22">
        <v>1510</v>
      </c>
    </row>
    <row r="36" spans="1:24" s="5" customFormat="1" x14ac:dyDescent="0.15">
      <c r="A36" s="17"/>
      <c r="B36" s="19"/>
      <c r="C36" t="s">
        <v>47</v>
      </c>
      <c r="D36" s="22">
        <v>100</v>
      </c>
      <c r="E36" s="22">
        <v>80</v>
      </c>
      <c r="F36" s="22">
        <v>60</v>
      </c>
      <c r="G36" s="22">
        <v>50</v>
      </c>
      <c r="H36" s="22">
        <v>20</v>
      </c>
      <c r="I36" s="22">
        <v>50</v>
      </c>
      <c r="J36" s="22">
        <v>50</v>
      </c>
      <c r="K36" s="22">
        <v>60</v>
      </c>
      <c r="L36" s="22">
        <v>70</v>
      </c>
      <c r="M36" s="22">
        <v>70</v>
      </c>
      <c r="N36" s="22">
        <v>60</v>
      </c>
      <c r="O36" s="22">
        <v>60</v>
      </c>
      <c r="P36" s="22">
        <v>60</v>
      </c>
      <c r="Q36" s="22">
        <v>60</v>
      </c>
      <c r="R36" s="22">
        <v>70</v>
      </c>
      <c r="S36" s="22">
        <v>50</v>
      </c>
      <c r="T36" s="22">
        <v>40</v>
      </c>
      <c r="U36" s="22">
        <v>50</v>
      </c>
      <c r="V36" s="22">
        <v>40</v>
      </c>
      <c r="W36" s="22">
        <v>60</v>
      </c>
      <c r="X36" s="22">
        <v>70</v>
      </c>
    </row>
    <row r="37" spans="1:24" s="5" customFormat="1" x14ac:dyDescent="0.15">
      <c r="A37"/>
      <c r="B37" s="19"/>
      <c r="C37" t="s">
        <v>26</v>
      </c>
      <c r="D37" s="22">
        <v>1990</v>
      </c>
      <c r="E37" s="22">
        <v>1830</v>
      </c>
      <c r="F37" s="22">
        <v>1850</v>
      </c>
      <c r="G37" s="22">
        <v>1910</v>
      </c>
      <c r="H37" s="22">
        <v>1670</v>
      </c>
      <c r="I37" s="22">
        <v>2070</v>
      </c>
      <c r="J37" s="22">
        <v>1990</v>
      </c>
      <c r="K37" s="22">
        <v>2030</v>
      </c>
      <c r="L37" s="22">
        <v>1980</v>
      </c>
      <c r="M37" s="22">
        <v>2080</v>
      </c>
      <c r="N37" s="22">
        <v>2400</v>
      </c>
      <c r="O37" s="22">
        <v>2310</v>
      </c>
      <c r="P37" s="22">
        <v>2460</v>
      </c>
      <c r="Q37" s="22">
        <v>2680</v>
      </c>
      <c r="R37" s="22">
        <v>2950</v>
      </c>
      <c r="S37" s="22">
        <v>3520</v>
      </c>
      <c r="T37" s="22">
        <v>2570</v>
      </c>
      <c r="U37" s="22">
        <v>4070</v>
      </c>
      <c r="V37" s="22">
        <v>3630</v>
      </c>
      <c r="W37" s="22">
        <v>3030</v>
      </c>
      <c r="X37" s="22">
        <v>2980</v>
      </c>
    </row>
    <row r="38" spans="1:24" s="4" customFormat="1" x14ac:dyDescent="0.15">
      <c r="A38" s="11"/>
      <c r="B38" s="4" t="s">
        <v>27</v>
      </c>
      <c r="D38" s="23">
        <v>6590</v>
      </c>
      <c r="E38" s="23">
        <v>6680</v>
      </c>
      <c r="F38" s="23">
        <v>6800</v>
      </c>
      <c r="G38" s="23">
        <v>6930</v>
      </c>
      <c r="H38" s="23">
        <v>6510</v>
      </c>
      <c r="I38" s="23">
        <v>7580</v>
      </c>
      <c r="J38" s="23">
        <v>6980</v>
      </c>
      <c r="K38" s="23">
        <v>6880</v>
      </c>
      <c r="L38" s="23">
        <v>6540</v>
      </c>
      <c r="M38" s="23">
        <v>6640</v>
      </c>
      <c r="N38" s="23">
        <v>7400</v>
      </c>
      <c r="O38" s="23">
        <v>7110</v>
      </c>
      <c r="P38" s="23">
        <v>7110</v>
      </c>
      <c r="Q38" s="23">
        <v>7630</v>
      </c>
      <c r="R38" s="23">
        <v>7890</v>
      </c>
      <c r="S38" s="23">
        <v>8910</v>
      </c>
      <c r="T38" s="23">
        <v>6220</v>
      </c>
      <c r="U38" s="23">
        <v>9420</v>
      </c>
      <c r="V38" s="23">
        <v>7520</v>
      </c>
      <c r="W38" s="23">
        <v>6520</v>
      </c>
      <c r="X38" s="23">
        <v>6290</v>
      </c>
    </row>
    <row r="39" spans="1:24" s="5" customFormat="1" x14ac:dyDescent="0.15">
      <c r="A39" s="3"/>
      <c r="B39" s="16" t="s">
        <v>37</v>
      </c>
      <c r="C39" s="5" t="s">
        <v>155</v>
      </c>
      <c r="D39" s="22">
        <v>7620</v>
      </c>
      <c r="E39" s="22">
        <v>8900</v>
      </c>
      <c r="F39" s="22">
        <v>8560</v>
      </c>
      <c r="G39" s="22">
        <v>9040</v>
      </c>
      <c r="H39" s="22">
        <v>10970</v>
      </c>
      <c r="I39" s="22">
        <v>14970</v>
      </c>
      <c r="J39" s="22">
        <v>17930</v>
      </c>
      <c r="K39" s="22">
        <v>16860</v>
      </c>
      <c r="L39" s="22">
        <v>15660</v>
      </c>
      <c r="M39" s="22">
        <v>15030</v>
      </c>
      <c r="N39" s="22">
        <v>15310</v>
      </c>
      <c r="O39" s="22">
        <v>15020</v>
      </c>
      <c r="P39" s="22">
        <v>15930</v>
      </c>
      <c r="Q39" s="22">
        <v>20300</v>
      </c>
      <c r="R39" s="22">
        <v>25740</v>
      </c>
      <c r="S39" s="22">
        <v>39980</v>
      </c>
      <c r="T39" s="22">
        <v>21430</v>
      </c>
      <c r="U39" s="22">
        <v>10020</v>
      </c>
      <c r="V39" s="22">
        <v>5900</v>
      </c>
      <c r="W39" s="22">
        <v>13330</v>
      </c>
      <c r="X39" s="22">
        <v>19080</v>
      </c>
    </row>
    <row r="40" spans="1:24" s="5" customFormat="1" x14ac:dyDescent="0.15">
      <c r="A40" s="3"/>
      <c r="B40" s="16"/>
      <c r="C40" s="57" t="s">
        <v>48</v>
      </c>
      <c r="D40" s="22">
        <v>1580</v>
      </c>
      <c r="E40" s="22">
        <v>1750</v>
      </c>
      <c r="F40" s="22">
        <v>1840</v>
      </c>
      <c r="G40" s="22">
        <v>2220</v>
      </c>
      <c r="H40" s="22">
        <v>3040</v>
      </c>
      <c r="I40" s="22">
        <v>4840</v>
      </c>
      <c r="J40" s="22">
        <v>5550</v>
      </c>
      <c r="K40" s="22">
        <v>4290</v>
      </c>
      <c r="L40" s="22">
        <v>3910</v>
      </c>
      <c r="M40" s="22">
        <v>3900</v>
      </c>
      <c r="N40" s="22">
        <v>4100</v>
      </c>
      <c r="O40" s="22">
        <v>4450</v>
      </c>
      <c r="P40" s="22">
        <v>5100</v>
      </c>
      <c r="Q40" s="22">
        <v>6790</v>
      </c>
      <c r="R40" s="22">
        <v>7710</v>
      </c>
      <c r="S40" s="22">
        <v>10660</v>
      </c>
      <c r="T40" s="22">
        <v>4790</v>
      </c>
      <c r="U40" s="22">
        <v>3350</v>
      </c>
      <c r="V40" s="22">
        <v>2090</v>
      </c>
      <c r="W40" s="22">
        <v>3460</v>
      </c>
      <c r="X40" s="22">
        <v>4780</v>
      </c>
    </row>
    <row r="41" spans="1:24" s="5" customFormat="1" x14ac:dyDescent="0.15">
      <c r="A41" s="17"/>
      <c r="B41" s="4"/>
      <c r="C41" s="57" t="s">
        <v>28</v>
      </c>
      <c r="D41" s="22">
        <v>2780</v>
      </c>
      <c r="E41" s="22">
        <v>4770</v>
      </c>
      <c r="F41" s="22">
        <v>5200</v>
      </c>
      <c r="G41" s="22">
        <v>5270</v>
      </c>
      <c r="H41" s="22">
        <v>6200</v>
      </c>
      <c r="I41" s="22">
        <v>8100</v>
      </c>
      <c r="J41" s="22">
        <v>10200</v>
      </c>
      <c r="K41" s="22">
        <v>10380</v>
      </c>
      <c r="L41" s="22">
        <v>9420</v>
      </c>
      <c r="M41" s="22">
        <v>8720</v>
      </c>
      <c r="N41" s="22">
        <v>8390</v>
      </c>
      <c r="O41" s="22">
        <v>7980</v>
      </c>
      <c r="P41" s="22">
        <v>8270</v>
      </c>
      <c r="Q41" s="22">
        <v>10870</v>
      </c>
      <c r="R41" s="22">
        <v>15290</v>
      </c>
      <c r="S41" s="22">
        <v>25420</v>
      </c>
      <c r="T41" s="22">
        <v>14630</v>
      </c>
      <c r="U41" s="22">
        <v>5420</v>
      </c>
      <c r="V41" s="22">
        <v>2890</v>
      </c>
      <c r="W41" s="22">
        <v>8060</v>
      </c>
      <c r="X41" s="22">
        <v>11960</v>
      </c>
    </row>
    <row r="42" spans="1:24" s="5" customFormat="1" x14ac:dyDescent="0.15">
      <c r="A42" s="17"/>
      <c r="B42" s="19"/>
      <c r="C42" s="57" t="s">
        <v>29</v>
      </c>
      <c r="D42" s="22">
        <v>3270</v>
      </c>
      <c r="E42" s="22">
        <v>2380</v>
      </c>
      <c r="F42" s="22">
        <v>1520</v>
      </c>
      <c r="G42" s="22">
        <v>1550</v>
      </c>
      <c r="H42" s="22">
        <v>1730</v>
      </c>
      <c r="I42" s="22">
        <v>2040</v>
      </c>
      <c r="J42" s="22">
        <v>2180</v>
      </c>
      <c r="K42" s="22">
        <v>2190</v>
      </c>
      <c r="L42" s="22">
        <v>2330</v>
      </c>
      <c r="M42" s="22">
        <v>2410</v>
      </c>
      <c r="N42" s="22">
        <v>2820</v>
      </c>
      <c r="O42" s="22">
        <v>2590</v>
      </c>
      <c r="P42" s="22">
        <v>2570</v>
      </c>
      <c r="Q42" s="22">
        <v>2650</v>
      </c>
      <c r="R42" s="22">
        <v>2750</v>
      </c>
      <c r="S42" s="22">
        <v>3900</v>
      </c>
      <c r="T42" s="22">
        <v>2000</v>
      </c>
      <c r="U42" s="22">
        <v>1250</v>
      </c>
      <c r="V42" s="22">
        <v>920</v>
      </c>
      <c r="W42" s="22">
        <v>1810</v>
      </c>
      <c r="X42" s="22">
        <v>2340</v>
      </c>
    </row>
    <row r="43" spans="1:24" s="5" customFormat="1" x14ac:dyDescent="0.15">
      <c r="A43" s="17"/>
      <c r="B43" s="19"/>
      <c r="C43" t="s">
        <v>30</v>
      </c>
      <c r="D43" s="22">
        <v>3730</v>
      </c>
      <c r="E43" s="22">
        <v>4360</v>
      </c>
      <c r="F43" s="22">
        <v>4400</v>
      </c>
      <c r="G43" s="22">
        <v>4350</v>
      </c>
      <c r="H43" s="22">
        <v>5410</v>
      </c>
      <c r="I43" s="22">
        <v>5440</v>
      </c>
      <c r="J43" s="22">
        <v>4920</v>
      </c>
      <c r="K43" s="22">
        <v>5250</v>
      </c>
      <c r="L43" s="22">
        <v>6290</v>
      </c>
      <c r="M43" s="22">
        <v>7020</v>
      </c>
      <c r="N43" s="22">
        <v>6900</v>
      </c>
      <c r="O43" s="22">
        <v>6430</v>
      </c>
      <c r="P43" s="22">
        <v>6370</v>
      </c>
      <c r="Q43" s="22">
        <v>6640</v>
      </c>
      <c r="R43" s="22">
        <v>7200</v>
      </c>
      <c r="S43" s="22">
        <v>6640</v>
      </c>
      <c r="T43" s="22">
        <v>4990</v>
      </c>
      <c r="U43" s="22">
        <v>4220</v>
      </c>
      <c r="V43" s="22">
        <v>2650</v>
      </c>
      <c r="W43" s="22">
        <v>3310</v>
      </c>
      <c r="X43" s="22">
        <v>4420</v>
      </c>
    </row>
    <row r="44" spans="1:24" s="5" customFormat="1" x14ac:dyDescent="0.15">
      <c r="A44" s="17"/>
      <c r="B44" s="19"/>
      <c r="C44" t="s">
        <v>31</v>
      </c>
      <c r="D44" s="22">
        <v>1800</v>
      </c>
      <c r="E44" s="22">
        <v>1380</v>
      </c>
      <c r="F44" s="22">
        <v>1800</v>
      </c>
      <c r="G44" s="22">
        <v>2770</v>
      </c>
      <c r="H44" s="22">
        <v>3310</v>
      </c>
      <c r="I44" s="22">
        <v>4250</v>
      </c>
      <c r="J44" s="22">
        <v>4140</v>
      </c>
      <c r="K44" s="22">
        <v>4060</v>
      </c>
      <c r="L44" s="22">
        <v>5100</v>
      </c>
      <c r="M44" s="22">
        <v>6890</v>
      </c>
      <c r="N44" s="22">
        <v>7760</v>
      </c>
      <c r="O44" s="22">
        <v>7640</v>
      </c>
      <c r="P44" s="22">
        <v>7860</v>
      </c>
      <c r="Q44" s="22">
        <v>7260</v>
      </c>
      <c r="R44" s="22">
        <v>8450</v>
      </c>
      <c r="S44" s="22">
        <v>8630</v>
      </c>
      <c r="T44" s="22">
        <v>2250</v>
      </c>
      <c r="U44" s="22">
        <v>1590</v>
      </c>
      <c r="V44" s="22">
        <v>950</v>
      </c>
      <c r="W44" s="22">
        <v>3610</v>
      </c>
      <c r="X44" s="22">
        <v>7840</v>
      </c>
    </row>
    <row r="45" spans="1:24" s="5" customFormat="1" x14ac:dyDescent="0.15">
      <c r="A45" s="17"/>
      <c r="B45" s="19"/>
      <c r="C45" t="s">
        <v>32</v>
      </c>
      <c r="D45" s="22">
        <v>6040</v>
      </c>
      <c r="E45" s="22">
        <v>6730</v>
      </c>
      <c r="F45" s="22">
        <v>4710</v>
      </c>
      <c r="G45" s="22">
        <v>9040</v>
      </c>
      <c r="H45" s="22">
        <v>10460</v>
      </c>
      <c r="I45" s="22">
        <v>7220</v>
      </c>
      <c r="J45" s="22">
        <v>6750</v>
      </c>
      <c r="K45" s="22">
        <v>5910</v>
      </c>
      <c r="L45" s="22">
        <v>6830</v>
      </c>
      <c r="M45" s="22">
        <v>4300</v>
      </c>
      <c r="N45" s="22">
        <v>4460</v>
      </c>
      <c r="O45" s="22">
        <v>5520</v>
      </c>
      <c r="P45" s="22">
        <v>7410</v>
      </c>
      <c r="Q45" s="22">
        <v>7920</v>
      </c>
      <c r="R45" s="22">
        <v>10320</v>
      </c>
      <c r="S45" s="22">
        <v>6280</v>
      </c>
      <c r="T45" s="22">
        <v>5320</v>
      </c>
      <c r="U45" s="22">
        <v>5940</v>
      </c>
      <c r="V45" s="22">
        <v>6510</v>
      </c>
      <c r="W45" s="22">
        <v>6130</v>
      </c>
      <c r="X45" s="22">
        <v>6320</v>
      </c>
    </row>
    <row r="46" spans="1:24" s="5" customFormat="1" x14ac:dyDescent="0.15">
      <c r="A46" s="17"/>
      <c r="B46" s="19"/>
      <c r="C46" t="s">
        <v>33</v>
      </c>
      <c r="D46" s="22">
        <v>6840</v>
      </c>
      <c r="E46" s="22">
        <v>5680</v>
      </c>
      <c r="F46" s="22">
        <v>5040</v>
      </c>
      <c r="G46" s="22">
        <v>4960</v>
      </c>
      <c r="H46" s="22">
        <v>5660</v>
      </c>
      <c r="I46" s="22">
        <v>6380</v>
      </c>
      <c r="J46" s="22">
        <v>7450</v>
      </c>
      <c r="K46" s="22">
        <v>6730</v>
      </c>
      <c r="L46" s="22">
        <v>6820</v>
      </c>
      <c r="M46" s="22">
        <v>7260</v>
      </c>
      <c r="N46" s="22">
        <v>6910</v>
      </c>
      <c r="O46" s="22">
        <v>7420</v>
      </c>
      <c r="P46" s="22">
        <v>8480</v>
      </c>
      <c r="Q46" s="22">
        <v>10140</v>
      </c>
      <c r="R46" s="22">
        <v>11730</v>
      </c>
      <c r="S46" s="22">
        <v>14910</v>
      </c>
      <c r="T46" s="22">
        <v>16500</v>
      </c>
      <c r="U46" s="22">
        <v>15920</v>
      </c>
      <c r="V46" s="22">
        <v>11000</v>
      </c>
      <c r="W46" s="22">
        <v>15290</v>
      </c>
      <c r="X46" s="22">
        <v>15530</v>
      </c>
    </row>
    <row r="47" spans="1:24" s="4" customFormat="1" x14ac:dyDescent="0.15">
      <c r="A47" s="11"/>
      <c r="B47" s="4" t="s">
        <v>34</v>
      </c>
      <c r="D47" s="23">
        <v>26030</v>
      </c>
      <c r="E47" s="23">
        <v>27050</v>
      </c>
      <c r="F47" s="23">
        <v>24510</v>
      </c>
      <c r="G47" s="23">
        <v>30150</v>
      </c>
      <c r="H47" s="23">
        <v>35800</v>
      </c>
      <c r="I47" s="23">
        <v>38260</v>
      </c>
      <c r="J47" s="23">
        <v>41190</v>
      </c>
      <c r="K47" s="23">
        <v>38800</v>
      </c>
      <c r="L47" s="23">
        <v>40690</v>
      </c>
      <c r="M47" s="23">
        <v>40490</v>
      </c>
      <c r="N47" s="23">
        <v>41340</v>
      </c>
      <c r="O47" s="23">
        <v>42030</v>
      </c>
      <c r="P47" s="23">
        <v>46050</v>
      </c>
      <c r="Q47" s="23">
        <v>52260</v>
      </c>
      <c r="R47" s="23">
        <v>63440</v>
      </c>
      <c r="S47" s="23">
        <v>76450</v>
      </c>
      <c r="T47" s="23">
        <v>50480</v>
      </c>
      <c r="U47" s="23">
        <v>37680</v>
      </c>
      <c r="V47" s="23">
        <v>27000</v>
      </c>
      <c r="W47" s="23">
        <v>41660</v>
      </c>
      <c r="X47" s="23">
        <v>53180</v>
      </c>
    </row>
    <row r="48" spans="1:24" s="5" customFormat="1" x14ac:dyDescent="0.15">
      <c r="A48" s="3"/>
      <c r="B48" s="5" t="s">
        <v>57</v>
      </c>
      <c r="D48" s="22">
        <v>5890</v>
      </c>
      <c r="E48" s="22">
        <v>5870</v>
      </c>
      <c r="F48" s="22">
        <v>5330</v>
      </c>
      <c r="G48" s="22">
        <v>4990</v>
      </c>
      <c r="H48" s="22">
        <v>4960</v>
      </c>
      <c r="I48" s="22">
        <v>4810</v>
      </c>
      <c r="J48" s="22">
        <v>4780</v>
      </c>
      <c r="K48" s="22">
        <v>4420</v>
      </c>
      <c r="L48" s="22">
        <v>4920</v>
      </c>
      <c r="M48" s="22">
        <v>5610</v>
      </c>
      <c r="N48" s="22">
        <v>5740</v>
      </c>
      <c r="O48" s="22">
        <v>5980</v>
      </c>
      <c r="P48" s="22">
        <v>5620</v>
      </c>
      <c r="Q48" s="22">
        <v>5500</v>
      </c>
      <c r="R48" s="22">
        <v>5450</v>
      </c>
      <c r="S48" s="22">
        <v>5070</v>
      </c>
      <c r="T48" s="22">
        <v>4580</v>
      </c>
      <c r="U48" s="22">
        <v>4670</v>
      </c>
      <c r="V48" s="22">
        <v>4520</v>
      </c>
      <c r="W48" s="22">
        <v>3740</v>
      </c>
      <c r="X48" s="22">
        <v>3560</v>
      </c>
    </row>
    <row r="49" spans="1:24" s="5" customFormat="1" x14ac:dyDescent="0.15">
      <c r="A49" s="17"/>
      <c r="B49" s="5" t="s">
        <v>35</v>
      </c>
      <c r="C49"/>
      <c r="D49" s="22">
        <v>33540</v>
      </c>
      <c r="E49" s="22">
        <v>33740</v>
      </c>
      <c r="F49" s="22">
        <v>34850</v>
      </c>
      <c r="G49" s="22">
        <v>36230</v>
      </c>
      <c r="H49" s="22">
        <v>31000</v>
      </c>
      <c r="I49" s="22">
        <v>31430</v>
      </c>
      <c r="J49" s="22">
        <v>32940</v>
      </c>
      <c r="K49" s="22">
        <v>31320</v>
      </c>
      <c r="L49" s="22">
        <v>31610</v>
      </c>
      <c r="M49" s="22">
        <v>33150</v>
      </c>
      <c r="N49" s="22">
        <v>34220</v>
      </c>
      <c r="O49" s="22">
        <v>34070</v>
      </c>
      <c r="P49" s="22">
        <v>32320</v>
      </c>
      <c r="Q49" s="22">
        <v>32480</v>
      </c>
      <c r="R49" s="22">
        <v>30350</v>
      </c>
      <c r="S49" s="22">
        <v>21380</v>
      </c>
      <c r="T49" s="22">
        <v>15590</v>
      </c>
      <c r="U49" s="22">
        <v>29740</v>
      </c>
      <c r="V49" s="22">
        <v>32790</v>
      </c>
      <c r="W49" s="22">
        <v>30250</v>
      </c>
      <c r="X49" s="22">
        <v>28130</v>
      </c>
    </row>
    <row r="50" spans="1:24" s="4" customFormat="1" x14ac:dyDescent="0.15">
      <c r="A50" s="11"/>
      <c r="B50" s="4" t="s">
        <v>50</v>
      </c>
      <c r="D50" s="23">
        <v>77740</v>
      </c>
      <c r="E50" s="23">
        <v>79140</v>
      </c>
      <c r="F50" s="23">
        <v>77030</v>
      </c>
      <c r="G50" s="23">
        <v>83570</v>
      </c>
      <c r="H50" s="23">
        <v>82280</v>
      </c>
      <c r="I50" s="23">
        <v>87050</v>
      </c>
      <c r="J50" s="23">
        <v>90300</v>
      </c>
      <c r="K50" s="23">
        <v>83640</v>
      </c>
      <c r="L50" s="23">
        <v>85870</v>
      </c>
      <c r="M50" s="23">
        <v>88540</v>
      </c>
      <c r="N50" s="23">
        <v>90610</v>
      </c>
      <c r="O50" s="23">
        <v>90890</v>
      </c>
      <c r="P50" s="23">
        <v>92790</v>
      </c>
      <c r="Q50" s="23">
        <v>100800</v>
      </c>
      <c r="R50" s="23">
        <v>109720</v>
      </c>
      <c r="S50" s="23">
        <v>114540</v>
      </c>
      <c r="T50" s="23">
        <v>77850</v>
      </c>
      <c r="U50" s="23">
        <v>81510</v>
      </c>
      <c r="V50" s="23">
        <v>71830</v>
      </c>
      <c r="W50" s="23">
        <v>82170</v>
      </c>
      <c r="X50" s="23">
        <v>91160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2B38F697-B33D-6844-9400-D26CF8DCFEEA}"/>
    <hyperlink ref="A52:B52" r:id="rId2" display="© Commonwealth of Australia 2025" xr:uid="{887EDFEB-A0AF-4242-923D-5DDD0F39C47D}"/>
  </hyperlinks>
  <printOptions gridLines="1"/>
  <pageMargins left="0.14000000000000001" right="0.12" top="0.28999999999999998" bottom="0.22" header="0.22" footer="0.18"/>
  <pageSetup paperSize="9" scale="56" orientation="landscape"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407FD-B820-441A-8088-79FE7379084C}">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207</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7850</v>
      </c>
      <c r="E16" s="22">
        <v>8190</v>
      </c>
      <c r="F16" s="22">
        <v>8990</v>
      </c>
      <c r="G16" s="22">
        <v>9180</v>
      </c>
      <c r="H16" s="22">
        <v>9770</v>
      </c>
      <c r="I16" s="22">
        <v>10050</v>
      </c>
      <c r="J16" s="22">
        <v>9790</v>
      </c>
      <c r="K16" s="22">
        <v>10040</v>
      </c>
      <c r="L16" s="22">
        <v>9930</v>
      </c>
      <c r="M16" s="22">
        <v>10470</v>
      </c>
      <c r="N16" s="22">
        <v>9600</v>
      </c>
      <c r="O16" s="22">
        <v>9680</v>
      </c>
      <c r="P16" s="22">
        <v>9290</v>
      </c>
      <c r="Q16" s="22">
        <v>8420</v>
      </c>
      <c r="R16" s="22">
        <v>7960</v>
      </c>
      <c r="S16" s="22">
        <v>6620</v>
      </c>
      <c r="T16" s="22">
        <v>3920</v>
      </c>
      <c r="U16" s="22">
        <v>8040</v>
      </c>
      <c r="V16" s="22">
        <v>6920</v>
      </c>
      <c r="W16" s="22">
        <v>8220</v>
      </c>
      <c r="X16" s="22">
        <v>8270</v>
      </c>
    </row>
    <row r="17" spans="1:24" s="5" customFormat="1" x14ac:dyDescent="0.15">
      <c r="A17" s="17"/>
      <c r="B17" s="19"/>
      <c r="C17" t="s">
        <v>25</v>
      </c>
      <c r="D17" s="22">
        <v>9330</v>
      </c>
      <c r="E17" s="22">
        <v>11080</v>
      </c>
      <c r="F17" s="22">
        <v>12620</v>
      </c>
      <c r="G17" s="22">
        <v>14290</v>
      </c>
      <c r="H17" s="22">
        <v>13660</v>
      </c>
      <c r="I17" s="22">
        <v>11580</v>
      </c>
      <c r="J17" s="22">
        <v>9710</v>
      </c>
      <c r="K17" s="22">
        <v>10810</v>
      </c>
      <c r="L17" s="22">
        <v>10650</v>
      </c>
      <c r="M17" s="22">
        <v>11430</v>
      </c>
      <c r="N17" s="22">
        <v>12890</v>
      </c>
      <c r="O17" s="22">
        <v>13420</v>
      </c>
      <c r="P17" s="22">
        <v>15230</v>
      </c>
      <c r="Q17" s="22">
        <v>14410</v>
      </c>
      <c r="R17" s="22">
        <v>12660</v>
      </c>
      <c r="S17" s="22">
        <v>8420</v>
      </c>
      <c r="T17" s="22">
        <v>3630</v>
      </c>
      <c r="U17" s="22">
        <v>9260</v>
      </c>
      <c r="V17" s="22">
        <v>10620</v>
      </c>
      <c r="W17" s="22">
        <v>11710</v>
      </c>
      <c r="X17" s="22">
        <v>9980</v>
      </c>
    </row>
    <row r="18" spans="1:24" s="5" customFormat="1" x14ac:dyDescent="0.15">
      <c r="A18" s="17"/>
      <c r="B18" s="19"/>
      <c r="C18" t="s">
        <v>47</v>
      </c>
      <c r="D18" s="22">
        <v>3940</v>
      </c>
      <c r="E18" s="22">
        <v>3440</v>
      </c>
      <c r="F18" s="22">
        <v>3380</v>
      </c>
      <c r="G18" s="22">
        <v>2740</v>
      </c>
      <c r="H18" s="22">
        <v>3040</v>
      </c>
      <c r="I18" s="22">
        <v>2650</v>
      </c>
      <c r="J18" s="22">
        <v>2440</v>
      </c>
      <c r="K18" s="22">
        <v>2180</v>
      </c>
      <c r="L18" s="22">
        <v>2960</v>
      </c>
      <c r="M18" s="22">
        <v>3540</v>
      </c>
      <c r="N18" s="22">
        <v>3600</v>
      </c>
      <c r="O18" s="22">
        <v>3210</v>
      </c>
      <c r="P18" s="22">
        <v>7220</v>
      </c>
      <c r="Q18" s="22">
        <v>3650</v>
      </c>
      <c r="R18" s="22">
        <v>4110</v>
      </c>
      <c r="S18" s="22">
        <v>3650</v>
      </c>
      <c r="T18" s="22">
        <v>150</v>
      </c>
      <c r="U18" s="22">
        <v>2740</v>
      </c>
      <c r="V18" s="22">
        <v>4440</v>
      </c>
      <c r="W18" s="22">
        <v>6030</v>
      </c>
      <c r="X18" s="22">
        <v>5690</v>
      </c>
    </row>
    <row r="19" spans="1:24" s="5" customFormat="1" x14ac:dyDescent="0.15">
      <c r="A19" s="17"/>
      <c r="B19" s="19"/>
      <c r="C19" t="s">
        <v>26</v>
      </c>
      <c r="D19" s="22">
        <v>880</v>
      </c>
      <c r="E19" s="22">
        <v>830</v>
      </c>
      <c r="F19" s="22">
        <v>930</v>
      </c>
      <c r="G19" s="22">
        <v>960</v>
      </c>
      <c r="H19" s="22">
        <v>990</v>
      </c>
      <c r="I19" s="22">
        <v>1020</v>
      </c>
      <c r="J19" s="22">
        <v>1140</v>
      </c>
      <c r="K19" s="22">
        <v>1120</v>
      </c>
      <c r="L19" s="22">
        <v>1360</v>
      </c>
      <c r="M19" s="22">
        <v>1500</v>
      </c>
      <c r="N19" s="22">
        <v>1570</v>
      </c>
      <c r="O19" s="22">
        <v>1850</v>
      </c>
      <c r="P19" s="22">
        <v>1900</v>
      </c>
      <c r="Q19" s="22">
        <v>1790</v>
      </c>
      <c r="R19" s="22">
        <v>2300</v>
      </c>
      <c r="S19" s="22">
        <v>3100</v>
      </c>
      <c r="T19" s="22">
        <v>1300</v>
      </c>
      <c r="U19" s="22">
        <v>3060</v>
      </c>
      <c r="V19" s="22">
        <v>3610</v>
      </c>
      <c r="W19" s="22">
        <v>3000</v>
      </c>
      <c r="X19" s="22">
        <v>2780</v>
      </c>
    </row>
    <row r="20" spans="1:24" s="4" customFormat="1" x14ac:dyDescent="0.15">
      <c r="A20" s="11"/>
      <c r="B20" s="4" t="s">
        <v>27</v>
      </c>
      <c r="D20" s="23">
        <v>22000</v>
      </c>
      <c r="E20" s="23">
        <v>23540</v>
      </c>
      <c r="F20" s="23">
        <v>25910</v>
      </c>
      <c r="G20" s="23">
        <v>27160</v>
      </c>
      <c r="H20" s="23">
        <v>27450</v>
      </c>
      <c r="I20" s="23">
        <v>25290</v>
      </c>
      <c r="J20" s="23">
        <v>23080</v>
      </c>
      <c r="K20" s="23">
        <v>24150</v>
      </c>
      <c r="L20" s="23">
        <v>24890</v>
      </c>
      <c r="M20" s="23">
        <v>26930</v>
      </c>
      <c r="N20" s="23">
        <v>27660</v>
      </c>
      <c r="O20" s="23">
        <v>28150</v>
      </c>
      <c r="P20" s="23">
        <v>33640</v>
      </c>
      <c r="Q20" s="23">
        <v>28270</v>
      </c>
      <c r="R20" s="23">
        <v>27030</v>
      </c>
      <c r="S20" s="23">
        <v>21780</v>
      </c>
      <c r="T20" s="23">
        <v>9000</v>
      </c>
      <c r="U20" s="23">
        <v>23100</v>
      </c>
      <c r="V20" s="23">
        <v>25590</v>
      </c>
      <c r="W20" s="23">
        <v>28960</v>
      </c>
      <c r="X20" s="23">
        <v>26730</v>
      </c>
    </row>
    <row r="21" spans="1:24" s="5" customFormat="1" x14ac:dyDescent="0.15">
      <c r="A21" s="17"/>
      <c r="B21" s="16" t="s">
        <v>37</v>
      </c>
      <c r="C21" s="5" t="s">
        <v>155</v>
      </c>
      <c r="D21" s="22">
        <v>19880</v>
      </c>
      <c r="E21" s="22">
        <v>23390</v>
      </c>
      <c r="F21" s="22">
        <v>35490</v>
      </c>
      <c r="G21" s="22">
        <v>43520</v>
      </c>
      <c r="H21" s="22">
        <v>51970</v>
      </c>
      <c r="I21" s="22">
        <v>32950</v>
      </c>
      <c r="J21" s="22">
        <v>21540</v>
      </c>
      <c r="K21" s="22">
        <v>20940</v>
      </c>
      <c r="L21" s="22">
        <v>25450</v>
      </c>
      <c r="M21" s="22">
        <v>35040</v>
      </c>
      <c r="N21" s="22">
        <v>37910</v>
      </c>
      <c r="O21" s="22">
        <v>42100</v>
      </c>
      <c r="P21" s="22">
        <v>49000</v>
      </c>
      <c r="Q21" s="22">
        <v>53030</v>
      </c>
      <c r="R21" s="22">
        <v>56530</v>
      </c>
      <c r="S21" s="22">
        <v>37150</v>
      </c>
      <c r="T21" s="22">
        <v>300</v>
      </c>
      <c r="U21" s="22">
        <v>46740</v>
      </c>
      <c r="V21" s="22">
        <v>80000</v>
      </c>
      <c r="W21" s="22">
        <v>60680</v>
      </c>
      <c r="X21" s="22">
        <v>50110</v>
      </c>
    </row>
    <row r="22" spans="1:24" s="5" customFormat="1" x14ac:dyDescent="0.15">
      <c r="A22" s="17"/>
      <c r="B22" s="16"/>
      <c r="C22" s="57" t="s">
        <v>48</v>
      </c>
      <c r="D22" s="22">
        <v>2300</v>
      </c>
      <c r="E22" s="22">
        <v>3630</v>
      </c>
      <c r="F22" s="22">
        <v>7130</v>
      </c>
      <c r="G22" s="22">
        <v>10130</v>
      </c>
      <c r="H22" s="22">
        <v>20180</v>
      </c>
      <c r="I22" s="22">
        <v>8750</v>
      </c>
      <c r="J22" s="22">
        <v>3010</v>
      </c>
      <c r="K22" s="22">
        <v>2530</v>
      </c>
      <c r="L22" s="22">
        <v>1970</v>
      </c>
      <c r="M22" s="22">
        <v>2070</v>
      </c>
      <c r="N22" s="22">
        <v>2340</v>
      </c>
      <c r="O22" s="22">
        <v>3530</v>
      </c>
      <c r="P22" s="22">
        <v>3900</v>
      </c>
      <c r="Q22" s="22">
        <v>5580</v>
      </c>
      <c r="R22" s="22">
        <v>5590</v>
      </c>
      <c r="S22" s="22">
        <v>3080</v>
      </c>
      <c r="T22" s="22">
        <v>20</v>
      </c>
      <c r="U22" s="22">
        <v>5120</v>
      </c>
      <c r="V22" s="22">
        <v>10000</v>
      </c>
      <c r="W22" s="22">
        <v>5530</v>
      </c>
      <c r="X22" s="22">
        <v>2260</v>
      </c>
    </row>
    <row r="23" spans="1:24" s="5" customFormat="1" x14ac:dyDescent="0.15">
      <c r="A23" s="17"/>
      <c r="B23" s="4"/>
      <c r="C23" s="57" t="s">
        <v>28</v>
      </c>
      <c r="D23" s="22">
        <v>10060</v>
      </c>
      <c r="E23" s="22">
        <v>14170</v>
      </c>
      <c r="F23" s="22">
        <v>21760</v>
      </c>
      <c r="G23" s="22">
        <v>26100</v>
      </c>
      <c r="H23" s="22">
        <v>24720</v>
      </c>
      <c r="I23" s="22">
        <v>17580</v>
      </c>
      <c r="J23" s="22">
        <v>12740</v>
      </c>
      <c r="K23" s="22">
        <v>12660</v>
      </c>
      <c r="L23" s="22">
        <v>17870</v>
      </c>
      <c r="M23" s="22">
        <v>25860</v>
      </c>
      <c r="N23" s="22">
        <v>28460</v>
      </c>
      <c r="O23" s="22">
        <v>30640</v>
      </c>
      <c r="P23" s="22">
        <v>36150</v>
      </c>
      <c r="Q23" s="22">
        <v>38430</v>
      </c>
      <c r="R23" s="22">
        <v>41990</v>
      </c>
      <c r="S23" s="22">
        <v>27390</v>
      </c>
      <c r="T23" s="22">
        <v>160</v>
      </c>
      <c r="U23" s="22">
        <v>35010</v>
      </c>
      <c r="V23" s="22">
        <v>51560</v>
      </c>
      <c r="W23" s="22">
        <v>44610</v>
      </c>
      <c r="X23" s="22">
        <v>41560</v>
      </c>
    </row>
    <row r="24" spans="1:24" s="5" customFormat="1" x14ac:dyDescent="0.15">
      <c r="A24" s="17"/>
      <c r="B24" s="19"/>
      <c r="C24" s="57" t="s">
        <v>29</v>
      </c>
      <c r="D24" s="22">
        <v>7530</v>
      </c>
      <c r="E24" s="22">
        <v>5580</v>
      </c>
      <c r="F24" s="22">
        <v>6610</v>
      </c>
      <c r="G24" s="22">
        <v>7300</v>
      </c>
      <c r="H24" s="22">
        <v>7070</v>
      </c>
      <c r="I24" s="22">
        <v>6620</v>
      </c>
      <c r="J24" s="22">
        <v>5800</v>
      </c>
      <c r="K24" s="22">
        <v>5750</v>
      </c>
      <c r="L24" s="22">
        <v>5600</v>
      </c>
      <c r="M24" s="22">
        <v>7110</v>
      </c>
      <c r="N24" s="22">
        <v>7110</v>
      </c>
      <c r="O24" s="22">
        <v>7930</v>
      </c>
      <c r="P24" s="22">
        <v>8950</v>
      </c>
      <c r="Q24" s="22">
        <v>9020</v>
      </c>
      <c r="R24" s="22">
        <v>8950</v>
      </c>
      <c r="S24" s="22">
        <v>6670</v>
      </c>
      <c r="T24" s="22">
        <v>130</v>
      </c>
      <c r="U24" s="22">
        <v>6620</v>
      </c>
      <c r="V24" s="22">
        <v>18440</v>
      </c>
      <c r="W24" s="22">
        <v>10540</v>
      </c>
      <c r="X24" s="22">
        <v>6280</v>
      </c>
    </row>
    <row r="25" spans="1:24" s="5" customFormat="1" x14ac:dyDescent="0.15">
      <c r="A25" s="17"/>
      <c r="B25" s="19"/>
      <c r="C25" t="s">
        <v>30</v>
      </c>
      <c r="D25" s="22">
        <v>4130</v>
      </c>
      <c r="E25" s="22">
        <v>5600</v>
      </c>
      <c r="F25" s="22">
        <v>7220</v>
      </c>
      <c r="G25" s="22">
        <v>8450</v>
      </c>
      <c r="H25" s="22">
        <v>8270</v>
      </c>
      <c r="I25" s="22">
        <v>5940</v>
      </c>
      <c r="J25" s="22">
        <v>8380</v>
      </c>
      <c r="K25" s="22">
        <v>9070</v>
      </c>
      <c r="L25" s="22">
        <v>8060</v>
      </c>
      <c r="M25" s="22">
        <v>7180</v>
      </c>
      <c r="N25" s="22">
        <v>7570</v>
      </c>
      <c r="O25" s="22">
        <v>7670</v>
      </c>
      <c r="P25" s="22">
        <v>9040</v>
      </c>
      <c r="Q25" s="22">
        <v>7620</v>
      </c>
      <c r="R25" s="22">
        <v>9240</v>
      </c>
      <c r="S25" s="22">
        <v>5850</v>
      </c>
      <c r="T25" s="22">
        <v>1400</v>
      </c>
      <c r="U25" s="22">
        <v>6310</v>
      </c>
      <c r="V25" s="22">
        <v>13790</v>
      </c>
      <c r="W25" s="22">
        <v>12060</v>
      </c>
      <c r="X25" s="22">
        <v>9890</v>
      </c>
    </row>
    <row r="26" spans="1:24" s="5" customFormat="1" x14ac:dyDescent="0.15">
      <c r="A26" s="17"/>
      <c r="B26" s="19"/>
      <c r="C26" t="s">
        <v>31</v>
      </c>
      <c r="D26" s="22">
        <v>1800</v>
      </c>
      <c r="E26" s="22">
        <v>2310</v>
      </c>
      <c r="F26" s="22">
        <v>2970</v>
      </c>
      <c r="G26" s="22">
        <v>4030</v>
      </c>
      <c r="H26" s="22">
        <v>4920</v>
      </c>
      <c r="I26" s="22">
        <v>5490</v>
      </c>
      <c r="J26" s="22">
        <v>7960</v>
      </c>
      <c r="K26" s="22">
        <v>10330</v>
      </c>
      <c r="L26" s="22">
        <v>11610</v>
      </c>
      <c r="M26" s="22">
        <v>11260</v>
      </c>
      <c r="N26" s="22">
        <v>11200</v>
      </c>
      <c r="O26" s="22">
        <v>11460</v>
      </c>
      <c r="P26" s="22">
        <v>12260</v>
      </c>
      <c r="Q26" s="22">
        <v>13160</v>
      </c>
      <c r="R26" s="22">
        <v>12870</v>
      </c>
      <c r="S26" s="22">
        <v>11720</v>
      </c>
      <c r="T26" s="22">
        <v>160</v>
      </c>
      <c r="U26" s="22">
        <v>4910</v>
      </c>
      <c r="V26" s="22">
        <v>17280</v>
      </c>
      <c r="W26" s="22">
        <v>19050</v>
      </c>
      <c r="X26" s="22">
        <v>18410</v>
      </c>
    </row>
    <row r="27" spans="1:24" s="5" customFormat="1" x14ac:dyDescent="0.15">
      <c r="A27" s="17"/>
      <c r="B27" s="19"/>
      <c r="C27" t="s">
        <v>32</v>
      </c>
      <c r="D27" s="22">
        <v>7270</v>
      </c>
      <c r="E27" s="22">
        <v>7170</v>
      </c>
      <c r="F27" s="22">
        <v>7940</v>
      </c>
      <c r="G27" s="22">
        <v>10230</v>
      </c>
      <c r="H27" s="22">
        <v>8910</v>
      </c>
      <c r="I27" s="22">
        <v>9430</v>
      </c>
      <c r="J27" s="22">
        <v>9780</v>
      </c>
      <c r="K27" s="22">
        <v>10740</v>
      </c>
      <c r="L27" s="22">
        <v>11530</v>
      </c>
      <c r="M27" s="22">
        <v>11970</v>
      </c>
      <c r="N27" s="22">
        <v>14730</v>
      </c>
      <c r="O27" s="22">
        <v>19190</v>
      </c>
      <c r="P27" s="22">
        <v>22590</v>
      </c>
      <c r="Q27" s="22">
        <v>25930</v>
      </c>
      <c r="R27" s="22">
        <v>29110</v>
      </c>
      <c r="S27" s="22">
        <v>38240</v>
      </c>
      <c r="T27" s="22">
        <v>1480</v>
      </c>
      <c r="U27" s="22">
        <v>15600</v>
      </c>
      <c r="V27" s="22">
        <v>33640</v>
      </c>
      <c r="W27" s="22">
        <v>26830</v>
      </c>
      <c r="X27" s="22">
        <v>16490</v>
      </c>
    </row>
    <row r="28" spans="1:24" s="5" customFormat="1" x14ac:dyDescent="0.15">
      <c r="A28" s="17"/>
      <c r="B28" s="19"/>
      <c r="C28" t="s">
        <v>33</v>
      </c>
      <c r="D28" s="22">
        <v>1550</v>
      </c>
      <c r="E28" s="22">
        <v>1350</v>
      </c>
      <c r="F28" s="22">
        <v>1210</v>
      </c>
      <c r="G28" s="22">
        <v>1430</v>
      </c>
      <c r="H28" s="22">
        <v>1350</v>
      </c>
      <c r="I28" s="22">
        <v>1300</v>
      </c>
      <c r="J28" s="22">
        <v>1810</v>
      </c>
      <c r="K28" s="22">
        <v>2000</v>
      </c>
      <c r="L28" s="22">
        <v>2150</v>
      </c>
      <c r="M28" s="22">
        <v>1890</v>
      </c>
      <c r="N28" s="22">
        <v>2100</v>
      </c>
      <c r="O28" s="22">
        <v>2530</v>
      </c>
      <c r="P28" s="22">
        <v>3230</v>
      </c>
      <c r="Q28" s="22">
        <v>4020</v>
      </c>
      <c r="R28" s="22">
        <v>4440</v>
      </c>
      <c r="S28" s="22">
        <v>6040</v>
      </c>
      <c r="T28" s="22">
        <v>1040</v>
      </c>
      <c r="U28" s="22">
        <v>8860</v>
      </c>
      <c r="V28" s="22">
        <v>13450</v>
      </c>
      <c r="W28" s="22">
        <v>11300</v>
      </c>
      <c r="X28" s="22">
        <v>6860</v>
      </c>
    </row>
    <row r="29" spans="1:24" s="4" customFormat="1" x14ac:dyDescent="0.15">
      <c r="A29" s="11"/>
      <c r="B29" s="4" t="s">
        <v>34</v>
      </c>
      <c r="D29" s="23">
        <v>34630</v>
      </c>
      <c r="E29" s="23">
        <v>39820</v>
      </c>
      <c r="F29" s="23">
        <v>54820</v>
      </c>
      <c r="G29" s="23">
        <v>67650</v>
      </c>
      <c r="H29" s="23">
        <v>75420</v>
      </c>
      <c r="I29" s="23">
        <v>55110</v>
      </c>
      <c r="J29" s="23">
        <v>49470</v>
      </c>
      <c r="K29" s="23">
        <v>53070</v>
      </c>
      <c r="L29" s="23">
        <v>58790</v>
      </c>
      <c r="M29" s="23">
        <v>67330</v>
      </c>
      <c r="N29" s="23">
        <v>73500</v>
      </c>
      <c r="O29" s="23">
        <v>82960</v>
      </c>
      <c r="P29" s="23">
        <v>96110</v>
      </c>
      <c r="Q29" s="23">
        <v>103760</v>
      </c>
      <c r="R29" s="23">
        <v>112190</v>
      </c>
      <c r="S29" s="23">
        <v>98990</v>
      </c>
      <c r="T29" s="23">
        <v>4390</v>
      </c>
      <c r="U29" s="23">
        <v>82410</v>
      </c>
      <c r="V29" s="23">
        <v>158160</v>
      </c>
      <c r="W29" s="23">
        <v>129900</v>
      </c>
      <c r="X29" s="23">
        <v>101750</v>
      </c>
    </row>
    <row r="30" spans="1:24" s="5" customFormat="1" x14ac:dyDescent="0.15">
      <c r="A30" s="17"/>
      <c r="B30" s="5" t="s">
        <v>57</v>
      </c>
      <c r="C30"/>
      <c r="D30" s="22">
        <v>7020</v>
      </c>
      <c r="E30" s="22">
        <v>7250</v>
      </c>
      <c r="F30" s="22">
        <v>8300</v>
      </c>
      <c r="G30" s="22">
        <v>9090</v>
      </c>
      <c r="H30" s="22">
        <v>8620</v>
      </c>
      <c r="I30" s="22">
        <v>7950</v>
      </c>
      <c r="J30" s="22">
        <v>11490</v>
      </c>
      <c r="K30" s="22">
        <v>12870</v>
      </c>
      <c r="L30" s="22">
        <v>12410</v>
      </c>
      <c r="M30" s="22">
        <v>9360</v>
      </c>
      <c r="N30" s="22">
        <v>8340</v>
      </c>
      <c r="O30" s="22">
        <v>9360</v>
      </c>
      <c r="P30" s="22">
        <v>9010</v>
      </c>
      <c r="Q30" s="22">
        <v>8710</v>
      </c>
      <c r="R30" s="22">
        <v>8780</v>
      </c>
      <c r="S30" s="22">
        <v>6270</v>
      </c>
      <c r="T30" s="22">
        <v>3310</v>
      </c>
      <c r="U30" s="22">
        <v>7050</v>
      </c>
      <c r="V30" s="22">
        <v>12990</v>
      </c>
      <c r="W30" s="22">
        <v>14850</v>
      </c>
      <c r="X30" s="22">
        <v>14240</v>
      </c>
    </row>
    <row r="31" spans="1:24" s="5" customFormat="1" x14ac:dyDescent="0.15">
      <c r="A31" s="17"/>
      <c r="B31" s="5" t="s">
        <v>35</v>
      </c>
      <c r="C31"/>
      <c r="D31" s="22">
        <v>16410</v>
      </c>
      <c r="E31" s="22">
        <v>17210</v>
      </c>
      <c r="F31" s="22">
        <v>17230</v>
      </c>
      <c r="G31" s="22">
        <v>17590</v>
      </c>
      <c r="H31" s="22">
        <v>18860</v>
      </c>
      <c r="I31" s="22">
        <v>18660</v>
      </c>
      <c r="J31" s="22">
        <v>18760</v>
      </c>
      <c r="K31" s="22">
        <v>19170</v>
      </c>
      <c r="L31" s="22">
        <v>19130</v>
      </c>
      <c r="M31" s="22">
        <v>18070</v>
      </c>
      <c r="N31" s="22">
        <v>18060</v>
      </c>
      <c r="O31" s="22">
        <v>18990</v>
      </c>
      <c r="P31" s="22">
        <v>20110</v>
      </c>
      <c r="Q31" s="22">
        <v>19990</v>
      </c>
      <c r="R31" s="22">
        <v>19840</v>
      </c>
      <c r="S31" s="22">
        <v>23150</v>
      </c>
      <c r="T31" s="22">
        <v>10360</v>
      </c>
      <c r="U31" s="22">
        <v>16180</v>
      </c>
      <c r="V31" s="22">
        <v>15300</v>
      </c>
      <c r="W31" s="22">
        <v>15680</v>
      </c>
      <c r="X31" s="22">
        <v>16350</v>
      </c>
    </row>
    <row r="32" spans="1:24" s="4" customFormat="1" x14ac:dyDescent="0.15">
      <c r="A32" s="11"/>
      <c r="B32" s="4" t="s">
        <v>50</v>
      </c>
      <c r="D32" s="23">
        <v>81230</v>
      </c>
      <c r="E32" s="23">
        <v>89860</v>
      </c>
      <c r="F32" s="23">
        <v>108600</v>
      </c>
      <c r="G32" s="23">
        <v>123450</v>
      </c>
      <c r="H32" s="23">
        <v>132640</v>
      </c>
      <c r="I32" s="23">
        <v>109130</v>
      </c>
      <c r="J32" s="23">
        <v>104900</v>
      </c>
      <c r="K32" s="23">
        <v>112280</v>
      </c>
      <c r="L32" s="23">
        <v>119250</v>
      </c>
      <c r="M32" s="23">
        <v>122250</v>
      </c>
      <c r="N32" s="23">
        <v>128170</v>
      </c>
      <c r="O32" s="23">
        <v>140220</v>
      </c>
      <c r="P32" s="23">
        <v>159630</v>
      </c>
      <c r="Q32" s="23">
        <v>161170</v>
      </c>
      <c r="R32" s="23">
        <v>168310</v>
      </c>
      <c r="S32" s="23">
        <v>150640</v>
      </c>
      <c r="T32" s="23">
        <v>27140</v>
      </c>
      <c r="U32" s="23">
        <v>128730</v>
      </c>
      <c r="V32" s="23">
        <v>212040</v>
      </c>
      <c r="W32" s="23">
        <v>189390</v>
      </c>
      <c r="X32" s="23">
        <v>159070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920</v>
      </c>
      <c r="E34" s="22">
        <v>900</v>
      </c>
      <c r="F34" s="22">
        <v>1090</v>
      </c>
      <c r="G34" s="22">
        <v>1160</v>
      </c>
      <c r="H34" s="22">
        <v>1150</v>
      </c>
      <c r="I34" s="22">
        <v>1360</v>
      </c>
      <c r="J34" s="22">
        <v>1510</v>
      </c>
      <c r="K34" s="22">
        <v>1450</v>
      </c>
      <c r="L34" s="22">
        <v>1440</v>
      </c>
      <c r="M34" s="22">
        <v>1470</v>
      </c>
      <c r="N34" s="22">
        <v>1600</v>
      </c>
      <c r="O34" s="22">
        <v>1490</v>
      </c>
      <c r="P34" s="22">
        <v>1460</v>
      </c>
      <c r="Q34" s="22">
        <v>1420</v>
      </c>
      <c r="R34" s="22">
        <v>1650</v>
      </c>
      <c r="S34" s="22">
        <v>1900</v>
      </c>
      <c r="T34" s="22">
        <v>1490</v>
      </c>
      <c r="U34" s="22">
        <v>1860</v>
      </c>
      <c r="V34" s="22">
        <v>1590</v>
      </c>
      <c r="W34" s="22">
        <v>1410</v>
      </c>
      <c r="X34" s="22">
        <v>1380</v>
      </c>
    </row>
    <row r="35" spans="1:24" s="5" customFormat="1" x14ac:dyDescent="0.15">
      <c r="A35" s="17"/>
      <c r="B35" s="19"/>
      <c r="C35" t="s">
        <v>25</v>
      </c>
      <c r="D35" s="22">
        <v>2020</v>
      </c>
      <c r="E35" s="22">
        <v>1960</v>
      </c>
      <c r="F35" s="22">
        <v>2070</v>
      </c>
      <c r="G35" s="22">
        <v>2070</v>
      </c>
      <c r="H35" s="22">
        <v>1860</v>
      </c>
      <c r="I35" s="22">
        <v>2420</v>
      </c>
      <c r="J35" s="22">
        <v>2190</v>
      </c>
      <c r="K35" s="22">
        <v>2010</v>
      </c>
      <c r="L35" s="22">
        <v>2100</v>
      </c>
      <c r="M35" s="22">
        <v>2040</v>
      </c>
      <c r="N35" s="22">
        <v>2240</v>
      </c>
      <c r="O35" s="22">
        <v>2230</v>
      </c>
      <c r="P35" s="22">
        <v>2280</v>
      </c>
      <c r="Q35" s="22">
        <v>2280</v>
      </c>
      <c r="R35" s="22">
        <v>2370</v>
      </c>
      <c r="S35" s="22">
        <v>3090</v>
      </c>
      <c r="T35" s="22">
        <v>2880</v>
      </c>
      <c r="U35" s="22">
        <v>2250</v>
      </c>
      <c r="V35" s="22">
        <v>1400</v>
      </c>
      <c r="W35" s="22">
        <v>1380</v>
      </c>
      <c r="X35" s="22">
        <v>1480</v>
      </c>
    </row>
    <row r="36" spans="1:24" s="5" customFormat="1" x14ac:dyDescent="0.15">
      <c r="A36" s="17"/>
      <c r="B36" s="19"/>
      <c r="C36" t="s">
        <v>47</v>
      </c>
      <c r="D36" s="22">
        <v>50</v>
      </c>
      <c r="E36" s="22">
        <v>80</v>
      </c>
      <c r="F36" s="22">
        <v>10</v>
      </c>
      <c r="G36" s="22">
        <v>30</v>
      </c>
      <c r="H36" s="22">
        <v>30</v>
      </c>
      <c r="I36" s="22">
        <v>30</v>
      </c>
      <c r="J36" s="22">
        <v>40</v>
      </c>
      <c r="K36" s="22">
        <v>50</v>
      </c>
      <c r="L36" s="22">
        <v>30</v>
      </c>
      <c r="M36" s="22">
        <v>40</v>
      </c>
      <c r="N36" s="22">
        <v>40</v>
      </c>
      <c r="O36" s="22">
        <v>40</v>
      </c>
      <c r="P36" s="22">
        <v>30</v>
      </c>
      <c r="Q36" s="22">
        <v>40</v>
      </c>
      <c r="R36" s="22">
        <v>50</v>
      </c>
      <c r="S36" s="22">
        <v>40</v>
      </c>
      <c r="T36" s="22">
        <v>20</v>
      </c>
      <c r="U36" s="22">
        <v>30</v>
      </c>
      <c r="V36" s="22">
        <v>40</v>
      </c>
      <c r="W36" s="22">
        <v>60</v>
      </c>
      <c r="X36" s="22">
        <v>60</v>
      </c>
    </row>
    <row r="37" spans="1:24" s="5" customFormat="1" x14ac:dyDescent="0.15">
      <c r="A37"/>
      <c r="B37" s="19"/>
      <c r="C37" t="s">
        <v>26</v>
      </c>
      <c r="D37" s="22">
        <v>1230</v>
      </c>
      <c r="E37" s="22">
        <v>1080</v>
      </c>
      <c r="F37" s="22">
        <v>1160</v>
      </c>
      <c r="G37" s="22">
        <v>1210</v>
      </c>
      <c r="H37" s="22">
        <v>1150</v>
      </c>
      <c r="I37" s="22">
        <v>1360</v>
      </c>
      <c r="J37" s="22">
        <v>1490</v>
      </c>
      <c r="K37" s="22">
        <v>1430</v>
      </c>
      <c r="L37" s="22">
        <v>1510</v>
      </c>
      <c r="M37" s="22">
        <v>1580</v>
      </c>
      <c r="N37" s="22">
        <v>1650</v>
      </c>
      <c r="O37" s="22">
        <v>1690</v>
      </c>
      <c r="P37" s="22">
        <v>1810</v>
      </c>
      <c r="Q37" s="22">
        <v>1970</v>
      </c>
      <c r="R37" s="22">
        <v>2290</v>
      </c>
      <c r="S37" s="22">
        <v>2940</v>
      </c>
      <c r="T37" s="22">
        <v>2640</v>
      </c>
      <c r="U37" s="22">
        <v>3240</v>
      </c>
      <c r="V37" s="22">
        <v>2830</v>
      </c>
      <c r="W37" s="22">
        <v>2530</v>
      </c>
      <c r="X37" s="22">
        <v>2520</v>
      </c>
    </row>
    <row r="38" spans="1:24" s="4" customFormat="1" x14ac:dyDescent="0.15">
      <c r="A38" s="11"/>
      <c r="B38" s="4" t="s">
        <v>27</v>
      </c>
      <c r="D38" s="23">
        <v>4210</v>
      </c>
      <c r="E38" s="23">
        <v>4010</v>
      </c>
      <c r="F38" s="23">
        <v>4340</v>
      </c>
      <c r="G38" s="23">
        <v>4460</v>
      </c>
      <c r="H38" s="23">
        <v>4200</v>
      </c>
      <c r="I38" s="23">
        <v>5170</v>
      </c>
      <c r="J38" s="23">
        <v>5230</v>
      </c>
      <c r="K38" s="23">
        <v>4940</v>
      </c>
      <c r="L38" s="23">
        <v>5080</v>
      </c>
      <c r="M38" s="23">
        <v>5140</v>
      </c>
      <c r="N38" s="23">
        <v>5530</v>
      </c>
      <c r="O38" s="23">
        <v>5440</v>
      </c>
      <c r="P38" s="23">
        <v>5580</v>
      </c>
      <c r="Q38" s="23">
        <v>5700</v>
      </c>
      <c r="R38" s="23">
        <v>6350</v>
      </c>
      <c r="S38" s="23">
        <v>7970</v>
      </c>
      <c r="T38" s="23">
        <v>7030</v>
      </c>
      <c r="U38" s="23">
        <v>7380</v>
      </c>
      <c r="V38" s="23">
        <v>5850</v>
      </c>
      <c r="W38" s="23">
        <v>5380</v>
      </c>
      <c r="X38" s="23">
        <v>5440</v>
      </c>
    </row>
    <row r="39" spans="1:24" s="5" customFormat="1" x14ac:dyDescent="0.15">
      <c r="A39" s="17"/>
      <c r="B39" s="16" t="s">
        <v>37</v>
      </c>
      <c r="C39" s="5" t="s">
        <v>155</v>
      </c>
      <c r="D39" s="22">
        <v>5720</v>
      </c>
      <c r="E39" s="22">
        <v>7180</v>
      </c>
      <c r="F39" s="22">
        <v>6810</v>
      </c>
      <c r="G39" s="22">
        <v>7180</v>
      </c>
      <c r="H39" s="22">
        <v>8480</v>
      </c>
      <c r="I39" s="22">
        <v>11830</v>
      </c>
      <c r="J39" s="22">
        <v>14450</v>
      </c>
      <c r="K39" s="22">
        <v>13180</v>
      </c>
      <c r="L39" s="22">
        <v>12220</v>
      </c>
      <c r="M39" s="22">
        <v>11920</v>
      </c>
      <c r="N39" s="22">
        <v>12420</v>
      </c>
      <c r="O39" s="22">
        <v>12550</v>
      </c>
      <c r="P39" s="22">
        <v>13630</v>
      </c>
      <c r="Q39" s="22">
        <v>16520</v>
      </c>
      <c r="R39" s="22">
        <v>20720</v>
      </c>
      <c r="S39" s="22">
        <v>31780</v>
      </c>
      <c r="T39" s="22">
        <v>24670</v>
      </c>
      <c r="U39" s="22">
        <v>8250</v>
      </c>
      <c r="V39" s="22">
        <v>4540</v>
      </c>
      <c r="W39" s="22">
        <v>9580</v>
      </c>
      <c r="X39" s="22">
        <v>14370</v>
      </c>
    </row>
    <row r="40" spans="1:24" s="5" customFormat="1" x14ac:dyDescent="0.15">
      <c r="A40" s="17"/>
      <c r="B40" s="16"/>
      <c r="C40" s="57" t="s">
        <v>48</v>
      </c>
      <c r="D40" s="22">
        <v>620</v>
      </c>
      <c r="E40" s="22">
        <v>710</v>
      </c>
      <c r="F40" s="22">
        <v>650</v>
      </c>
      <c r="G40" s="22">
        <v>800</v>
      </c>
      <c r="H40" s="22">
        <v>1120</v>
      </c>
      <c r="I40" s="22">
        <v>2450</v>
      </c>
      <c r="J40" s="22">
        <v>3200</v>
      </c>
      <c r="K40" s="22">
        <v>2070</v>
      </c>
      <c r="L40" s="22">
        <v>1730</v>
      </c>
      <c r="M40" s="22">
        <v>1830</v>
      </c>
      <c r="N40" s="22">
        <v>2060</v>
      </c>
      <c r="O40" s="22">
        <v>2110</v>
      </c>
      <c r="P40" s="22">
        <v>2560</v>
      </c>
      <c r="Q40" s="22">
        <v>3660</v>
      </c>
      <c r="R40" s="22">
        <v>4300</v>
      </c>
      <c r="S40" s="22">
        <v>5770</v>
      </c>
      <c r="T40" s="22">
        <v>3660</v>
      </c>
      <c r="U40" s="22">
        <v>1890</v>
      </c>
      <c r="V40" s="22">
        <v>1180</v>
      </c>
      <c r="W40" s="22">
        <v>2190</v>
      </c>
      <c r="X40" s="22">
        <v>3360</v>
      </c>
    </row>
    <row r="41" spans="1:24" s="5" customFormat="1" x14ac:dyDescent="0.15">
      <c r="A41" s="17"/>
      <c r="B41" s="4"/>
      <c r="C41" s="57" t="s">
        <v>28</v>
      </c>
      <c r="D41" s="22">
        <v>2570</v>
      </c>
      <c r="E41" s="22">
        <v>4340</v>
      </c>
      <c r="F41" s="22">
        <v>4600</v>
      </c>
      <c r="G41" s="22">
        <v>4620</v>
      </c>
      <c r="H41" s="22">
        <v>5560</v>
      </c>
      <c r="I41" s="22">
        <v>7510</v>
      </c>
      <c r="J41" s="22">
        <v>9190</v>
      </c>
      <c r="K41" s="22">
        <v>9030</v>
      </c>
      <c r="L41" s="22">
        <v>8220</v>
      </c>
      <c r="M41" s="22">
        <v>7770</v>
      </c>
      <c r="N41" s="22">
        <v>7530</v>
      </c>
      <c r="O41" s="22">
        <v>7640</v>
      </c>
      <c r="P41" s="22">
        <v>8360</v>
      </c>
      <c r="Q41" s="22">
        <v>10250</v>
      </c>
      <c r="R41" s="22">
        <v>13650</v>
      </c>
      <c r="S41" s="22">
        <v>22140</v>
      </c>
      <c r="T41" s="22">
        <v>18390</v>
      </c>
      <c r="U41" s="22">
        <v>5150</v>
      </c>
      <c r="V41" s="22">
        <v>2590</v>
      </c>
      <c r="W41" s="22">
        <v>5480</v>
      </c>
      <c r="X41" s="22">
        <v>8600</v>
      </c>
    </row>
    <row r="42" spans="1:24" s="5" customFormat="1" x14ac:dyDescent="0.15">
      <c r="A42" s="17"/>
      <c r="B42" s="19"/>
      <c r="C42" s="57" t="s">
        <v>29</v>
      </c>
      <c r="D42" s="22">
        <v>2530</v>
      </c>
      <c r="E42" s="22">
        <v>2140</v>
      </c>
      <c r="F42" s="22">
        <v>1560</v>
      </c>
      <c r="G42" s="22">
        <v>1750</v>
      </c>
      <c r="H42" s="22">
        <v>1800</v>
      </c>
      <c r="I42" s="22">
        <v>1860</v>
      </c>
      <c r="J42" s="22">
        <v>2050</v>
      </c>
      <c r="K42" s="22">
        <v>2080</v>
      </c>
      <c r="L42" s="22">
        <v>2270</v>
      </c>
      <c r="M42" s="22">
        <v>2320</v>
      </c>
      <c r="N42" s="22">
        <v>2830</v>
      </c>
      <c r="O42" s="22">
        <v>2790</v>
      </c>
      <c r="P42" s="22">
        <v>2700</v>
      </c>
      <c r="Q42" s="22">
        <v>2600</v>
      </c>
      <c r="R42" s="22">
        <v>2770</v>
      </c>
      <c r="S42" s="22">
        <v>3870</v>
      </c>
      <c r="T42" s="22">
        <v>2620</v>
      </c>
      <c r="U42" s="22">
        <v>1210</v>
      </c>
      <c r="V42" s="22">
        <v>770</v>
      </c>
      <c r="W42" s="22">
        <v>1910</v>
      </c>
      <c r="X42" s="22">
        <v>2410</v>
      </c>
    </row>
    <row r="43" spans="1:24" s="5" customFormat="1" x14ac:dyDescent="0.15">
      <c r="A43" s="17"/>
      <c r="B43" s="19"/>
      <c r="C43" t="s">
        <v>30</v>
      </c>
      <c r="D43" s="22">
        <v>1700</v>
      </c>
      <c r="E43" s="22">
        <v>1920</v>
      </c>
      <c r="F43" s="22">
        <v>2180</v>
      </c>
      <c r="G43" s="22">
        <v>2550</v>
      </c>
      <c r="H43" s="22">
        <v>2980</v>
      </c>
      <c r="I43" s="22">
        <v>3290</v>
      </c>
      <c r="J43" s="22">
        <v>2940</v>
      </c>
      <c r="K43" s="22">
        <v>3250</v>
      </c>
      <c r="L43" s="22">
        <v>4220</v>
      </c>
      <c r="M43" s="22">
        <v>4710</v>
      </c>
      <c r="N43" s="22">
        <v>4250</v>
      </c>
      <c r="O43" s="22">
        <v>3950</v>
      </c>
      <c r="P43" s="22">
        <v>3450</v>
      </c>
      <c r="Q43" s="22">
        <v>3700</v>
      </c>
      <c r="R43" s="22">
        <v>3650</v>
      </c>
      <c r="S43" s="22">
        <v>3460</v>
      </c>
      <c r="T43" s="22">
        <v>3330</v>
      </c>
      <c r="U43" s="22">
        <v>2210</v>
      </c>
      <c r="V43" s="22">
        <v>1250</v>
      </c>
      <c r="W43" s="22">
        <v>1830</v>
      </c>
      <c r="X43" s="22">
        <v>2510</v>
      </c>
    </row>
    <row r="44" spans="1:24" s="5" customFormat="1" x14ac:dyDescent="0.15">
      <c r="A44" s="17"/>
      <c r="B44" s="19"/>
      <c r="C44" t="s">
        <v>31</v>
      </c>
      <c r="D44" s="22">
        <v>480</v>
      </c>
      <c r="E44" s="22">
        <v>420</v>
      </c>
      <c r="F44" s="22">
        <v>710</v>
      </c>
      <c r="G44" s="22">
        <v>1140</v>
      </c>
      <c r="H44" s="22">
        <v>1490</v>
      </c>
      <c r="I44" s="22">
        <v>2190</v>
      </c>
      <c r="J44" s="22">
        <v>2630</v>
      </c>
      <c r="K44" s="22">
        <v>2720</v>
      </c>
      <c r="L44" s="22">
        <v>3820</v>
      </c>
      <c r="M44" s="22">
        <v>5350</v>
      </c>
      <c r="N44" s="22">
        <v>5950</v>
      </c>
      <c r="O44" s="22">
        <v>5990</v>
      </c>
      <c r="P44" s="22">
        <v>5780</v>
      </c>
      <c r="Q44" s="22">
        <v>5380</v>
      </c>
      <c r="R44" s="22">
        <v>6310</v>
      </c>
      <c r="S44" s="22">
        <v>6820</v>
      </c>
      <c r="T44" s="22">
        <v>2120</v>
      </c>
      <c r="U44" s="22">
        <v>1070</v>
      </c>
      <c r="V44" s="22">
        <v>710</v>
      </c>
      <c r="W44" s="22">
        <v>2650</v>
      </c>
      <c r="X44" s="22">
        <v>5710</v>
      </c>
    </row>
    <row r="45" spans="1:24" s="5" customFormat="1" x14ac:dyDescent="0.15">
      <c r="A45" s="17"/>
      <c r="B45" s="19"/>
      <c r="C45" t="s">
        <v>32</v>
      </c>
      <c r="D45" s="22">
        <v>2710</v>
      </c>
      <c r="E45" s="22">
        <v>2570</v>
      </c>
      <c r="F45" s="22">
        <v>2270</v>
      </c>
      <c r="G45" s="22">
        <v>3700</v>
      </c>
      <c r="H45" s="22">
        <v>3770</v>
      </c>
      <c r="I45" s="22">
        <v>3210</v>
      </c>
      <c r="J45" s="22">
        <v>3590</v>
      </c>
      <c r="K45" s="22">
        <v>2890</v>
      </c>
      <c r="L45" s="22">
        <v>3290</v>
      </c>
      <c r="M45" s="22">
        <v>3100</v>
      </c>
      <c r="N45" s="22">
        <v>3220</v>
      </c>
      <c r="O45" s="22">
        <v>4610</v>
      </c>
      <c r="P45" s="22">
        <v>4680</v>
      </c>
      <c r="Q45" s="22">
        <v>5660</v>
      </c>
      <c r="R45" s="22">
        <v>7560</v>
      </c>
      <c r="S45" s="22">
        <v>4850</v>
      </c>
      <c r="T45" s="22">
        <v>4910</v>
      </c>
      <c r="U45" s="22">
        <v>5360</v>
      </c>
      <c r="V45" s="22">
        <v>5350</v>
      </c>
      <c r="W45" s="22">
        <v>4860</v>
      </c>
      <c r="X45" s="22">
        <v>5110</v>
      </c>
    </row>
    <row r="46" spans="1:24" s="5" customFormat="1" x14ac:dyDescent="0.15">
      <c r="A46" s="17"/>
      <c r="B46" s="19"/>
      <c r="C46" t="s">
        <v>33</v>
      </c>
      <c r="D46" s="22">
        <v>2870</v>
      </c>
      <c r="E46" s="22">
        <v>2660</v>
      </c>
      <c r="F46" s="22">
        <v>2520</v>
      </c>
      <c r="G46" s="22">
        <v>2520</v>
      </c>
      <c r="H46" s="22">
        <v>3380</v>
      </c>
      <c r="I46" s="22">
        <v>4640</v>
      </c>
      <c r="J46" s="22">
        <v>5090</v>
      </c>
      <c r="K46" s="22">
        <v>5570</v>
      </c>
      <c r="L46" s="22">
        <v>6110</v>
      </c>
      <c r="M46" s="22">
        <v>6830</v>
      </c>
      <c r="N46" s="22">
        <v>5910</v>
      </c>
      <c r="O46" s="22">
        <v>6050</v>
      </c>
      <c r="P46" s="22">
        <v>7060</v>
      </c>
      <c r="Q46" s="22">
        <v>9210</v>
      </c>
      <c r="R46" s="22">
        <v>10560</v>
      </c>
      <c r="S46" s="22">
        <v>13270</v>
      </c>
      <c r="T46" s="22">
        <v>19560</v>
      </c>
      <c r="U46" s="22">
        <v>13510</v>
      </c>
      <c r="V46" s="22">
        <v>9060</v>
      </c>
      <c r="W46" s="22">
        <v>12370</v>
      </c>
      <c r="X46" s="22">
        <v>13630</v>
      </c>
    </row>
    <row r="47" spans="1:24" s="4" customFormat="1" x14ac:dyDescent="0.15">
      <c r="A47" s="11"/>
      <c r="B47" s="4" t="s">
        <v>34</v>
      </c>
      <c r="D47" s="23">
        <v>13490</v>
      </c>
      <c r="E47" s="23">
        <v>14750</v>
      </c>
      <c r="F47" s="23">
        <v>14490</v>
      </c>
      <c r="G47" s="23">
        <v>17080</v>
      </c>
      <c r="H47" s="23">
        <v>20090</v>
      </c>
      <c r="I47" s="23">
        <v>25150</v>
      </c>
      <c r="J47" s="23">
        <v>28700</v>
      </c>
      <c r="K47" s="23">
        <v>27620</v>
      </c>
      <c r="L47" s="23">
        <v>29650</v>
      </c>
      <c r="M47" s="23">
        <v>31910</v>
      </c>
      <c r="N47" s="23">
        <v>31740</v>
      </c>
      <c r="O47" s="23">
        <v>33130</v>
      </c>
      <c r="P47" s="23">
        <v>34580</v>
      </c>
      <c r="Q47" s="23">
        <v>40450</v>
      </c>
      <c r="R47" s="23">
        <v>48790</v>
      </c>
      <c r="S47" s="23">
        <v>60180</v>
      </c>
      <c r="T47" s="23">
        <v>54590</v>
      </c>
      <c r="U47" s="23">
        <v>30410</v>
      </c>
      <c r="V47" s="23">
        <v>20900</v>
      </c>
      <c r="W47" s="23">
        <v>31290</v>
      </c>
      <c r="X47" s="23">
        <v>41340</v>
      </c>
    </row>
    <row r="48" spans="1:24" s="5" customFormat="1" x14ac:dyDescent="0.15">
      <c r="A48" s="17"/>
      <c r="B48" s="5" t="s">
        <v>57</v>
      </c>
      <c r="C48"/>
      <c r="D48" s="22">
        <v>3070</v>
      </c>
      <c r="E48" s="22">
        <v>2880</v>
      </c>
      <c r="F48" s="22">
        <v>2860</v>
      </c>
      <c r="G48" s="22">
        <v>2900</v>
      </c>
      <c r="H48" s="22">
        <v>3010</v>
      </c>
      <c r="I48" s="22">
        <v>3110</v>
      </c>
      <c r="J48" s="22">
        <v>3090</v>
      </c>
      <c r="K48" s="22">
        <v>2930</v>
      </c>
      <c r="L48" s="22">
        <v>3760</v>
      </c>
      <c r="M48" s="22">
        <v>4660</v>
      </c>
      <c r="N48" s="22">
        <v>5050</v>
      </c>
      <c r="O48" s="22">
        <v>5110</v>
      </c>
      <c r="P48" s="22">
        <v>5120</v>
      </c>
      <c r="Q48" s="22">
        <v>4810</v>
      </c>
      <c r="R48" s="22">
        <v>4930</v>
      </c>
      <c r="S48" s="22">
        <v>4900</v>
      </c>
      <c r="T48" s="22">
        <v>5380</v>
      </c>
      <c r="U48" s="22">
        <v>3650</v>
      </c>
      <c r="V48" s="22">
        <v>3710</v>
      </c>
      <c r="W48" s="22">
        <v>3160</v>
      </c>
      <c r="X48" s="22">
        <v>3420</v>
      </c>
    </row>
    <row r="49" spans="1:24" s="5" customFormat="1" x14ac:dyDescent="0.15">
      <c r="A49" s="17"/>
      <c r="B49" s="5" t="s">
        <v>35</v>
      </c>
      <c r="C49"/>
      <c r="D49" s="22">
        <v>20880</v>
      </c>
      <c r="E49" s="22">
        <v>21220</v>
      </c>
      <c r="F49" s="22">
        <v>22010</v>
      </c>
      <c r="G49" s="22">
        <v>22900</v>
      </c>
      <c r="H49" s="22">
        <v>19280</v>
      </c>
      <c r="I49" s="22">
        <v>19530</v>
      </c>
      <c r="J49" s="22">
        <v>20750</v>
      </c>
      <c r="K49" s="22">
        <v>19780</v>
      </c>
      <c r="L49" s="22">
        <v>20740</v>
      </c>
      <c r="M49" s="22">
        <v>22350</v>
      </c>
      <c r="N49" s="22">
        <v>24110</v>
      </c>
      <c r="O49" s="22">
        <v>23440</v>
      </c>
      <c r="P49" s="22">
        <v>22190</v>
      </c>
      <c r="Q49" s="22">
        <v>21810</v>
      </c>
      <c r="R49" s="22">
        <v>21470</v>
      </c>
      <c r="S49" s="22">
        <v>15950</v>
      </c>
      <c r="T49" s="22">
        <v>12320</v>
      </c>
      <c r="U49" s="22">
        <v>20600</v>
      </c>
      <c r="V49" s="22">
        <v>21680</v>
      </c>
      <c r="W49" s="22">
        <v>21680</v>
      </c>
      <c r="X49" s="22">
        <v>21100</v>
      </c>
    </row>
    <row r="50" spans="1:24" s="4" customFormat="1" x14ac:dyDescent="0.15">
      <c r="A50" s="11"/>
      <c r="B50" s="4" t="s">
        <v>50</v>
      </c>
      <c r="D50" s="23">
        <v>43610</v>
      </c>
      <c r="E50" s="23">
        <v>44870</v>
      </c>
      <c r="F50" s="23">
        <v>46060</v>
      </c>
      <c r="G50" s="23">
        <v>49880</v>
      </c>
      <c r="H50" s="23">
        <v>49030</v>
      </c>
      <c r="I50" s="23">
        <v>55450</v>
      </c>
      <c r="J50" s="23">
        <v>60270</v>
      </c>
      <c r="K50" s="23">
        <v>56100</v>
      </c>
      <c r="L50" s="23">
        <v>60210</v>
      </c>
      <c r="M50" s="23">
        <v>65350</v>
      </c>
      <c r="N50" s="23">
        <v>67480</v>
      </c>
      <c r="O50" s="23">
        <v>68000</v>
      </c>
      <c r="P50" s="23">
        <v>68380</v>
      </c>
      <c r="Q50" s="23">
        <v>74200</v>
      </c>
      <c r="R50" s="23">
        <v>82840</v>
      </c>
      <c r="S50" s="23">
        <v>90070</v>
      </c>
      <c r="T50" s="23">
        <v>80130</v>
      </c>
      <c r="U50" s="23">
        <v>62040</v>
      </c>
      <c r="V50" s="23">
        <v>52150</v>
      </c>
      <c r="W50" s="23">
        <v>61510</v>
      </c>
      <c r="X50" s="23">
        <v>71300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F7D2A802-F6CE-D548-A819-3582228A544C}"/>
    <hyperlink ref="A52:B52" r:id="rId2" display="© Commonwealth of Australia 2025" xr:uid="{CF4637E6-EA8E-C34B-BBC9-B541F3C08EE0}"/>
  </hyperlinks>
  <printOptions gridLines="1"/>
  <pageMargins left="0.14000000000000001" right="0.12" top="0.28999999999999998" bottom="0.22" header="0.22" footer="0.18"/>
  <pageSetup paperSize="9" scale="56" orientation="landscape"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1F8D8-2820-48C8-B723-E97AE03B16BB}">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208</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3560</v>
      </c>
      <c r="E16" s="22">
        <v>3900</v>
      </c>
      <c r="F16" s="22">
        <v>4340</v>
      </c>
      <c r="G16" s="22">
        <v>4310</v>
      </c>
      <c r="H16" s="22">
        <v>4740</v>
      </c>
      <c r="I16" s="22">
        <v>4840</v>
      </c>
      <c r="J16" s="22">
        <v>4250</v>
      </c>
      <c r="K16" s="22">
        <v>4720</v>
      </c>
      <c r="L16" s="22">
        <v>4610</v>
      </c>
      <c r="M16" s="22">
        <v>4670</v>
      </c>
      <c r="N16" s="22">
        <v>4180</v>
      </c>
      <c r="O16" s="22">
        <v>4070</v>
      </c>
      <c r="P16" s="22">
        <v>3730</v>
      </c>
      <c r="Q16" s="22">
        <v>3200</v>
      </c>
      <c r="R16" s="22">
        <v>3040</v>
      </c>
      <c r="S16" s="22">
        <v>2470</v>
      </c>
      <c r="T16" s="22">
        <v>1740</v>
      </c>
      <c r="U16" s="22">
        <v>3480</v>
      </c>
      <c r="V16" s="22">
        <v>2780</v>
      </c>
      <c r="W16" s="22">
        <v>2870</v>
      </c>
      <c r="X16" s="22">
        <v>3100</v>
      </c>
    </row>
    <row r="17" spans="1:24" s="5" customFormat="1" x14ac:dyDescent="0.15">
      <c r="A17" s="17"/>
      <c r="B17" s="19"/>
      <c r="C17" t="s">
        <v>25</v>
      </c>
      <c r="D17" s="22">
        <v>5150</v>
      </c>
      <c r="E17" s="22">
        <v>6100</v>
      </c>
      <c r="F17" s="22">
        <v>7030</v>
      </c>
      <c r="G17" s="22">
        <v>7970</v>
      </c>
      <c r="H17" s="22">
        <v>7250</v>
      </c>
      <c r="I17" s="22">
        <v>5180</v>
      </c>
      <c r="J17" s="22">
        <v>4420</v>
      </c>
      <c r="K17" s="22">
        <v>5060</v>
      </c>
      <c r="L17" s="22">
        <v>4080</v>
      </c>
      <c r="M17" s="22">
        <v>4030</v>
      </c>
      <c r="N17" s="22">
        <v>4490</v>
      </c>
      <c r="O17" s="22">
        <v>4380</v>
      </c>
      <c r="P17" s="22">
        <v>4860</v>
      </c>
      <c r="Q17" s="22">
        <v>4480</v>
      </c>
      <c r="R17" s="22">
        <v>4170</v>
      </c>
      <c r="S17" s="22">
        <v>3240</v>
      </c>
      <c r="T17" s="22">
        <v>1550</v>
      </c>
      <c r="U17" s="22">
        <v>3340</v>
      </c>
      <c r="V17" s="22">
        <v>4880</v>
      </c>
      <c r="W17" s="22">
        <v>5220</v>
      </c>
      <c r="X17" s="22">
        <v>4820</v>
      </c>
    </row>
    <row r="18" spans="1:24" s="5" customFormat="1" x14ac:dyDescent="0.15">
      <c r="A18" s="17"/>
      <c r="B18" s="19"/>
      <c r="C18" t="s">
        <v>47</v>
      </c>
      <c r="D18" s="22">
        <v>1580</v>
      </c>
      <c r="E18" s="22">
        <v>1450</v>
      </c>
      <c r="F18" s="22">
        <v>1460</v>
      </c>
      <c r="G18" s="22">
        <v>1030</v>
      </c>
      <c r="H18" s="22">
        <v>1160</v>
      </c>
      <c r="I18" s="22">
        <v>1300</v>
      </c>
      <c r="J18" s="22">
        <v>1360</v>
      </c>
      <c r="K18" s="22">
        <v>1270</v>
      </c>
      <c r="L18" s="22">
        <v>1090</v>
      </c>
      <c r="M18" s="22">
        <v>2060</v>
      </c>
      <c r="N18" s="22">
        <v>1380</v>
      </c>
      <c r="O18" s="22">
        <v>1950</v>
      </c>
      <c r="P18" s="22">
        <v>2730</v>
      </c>
      <c r="Q18" s="22">
        <v>1880</v>
      </c>
      <c r="R18" s="22">
        <v>2500</v>
      </c>
      <c r="S18" s="22">
        <v>1920</v>
      </c>
      <c r="T18" s="22">
        <v>130</v>
      </c>
      <c r="U18" s="22">
        <v>720</v>
      </c>
      <c r="V18" s="22">
        <v>1390</v>
      </c>
      <c r="W18" s="22">
        <v>2770</v>
      </c>
      <c r="X18" s="22">
        <v>2230</v>
      </c>
    </row>
    <row r="19" spans="1:24" s="5" customFormat="1" x14ac:dyDescent="0.15">
      <c r="A19" s="17"/>
      <c r="B19" s="19"/>
      <c r="C19" t="s">
        <v>26</v>
      </c>
      <c r="D19" s="22">
        <v>610</v>
      </c>
      <c r="E19" s="22">
        <v>630</v>
      </c>
      <c r="F19" s="22">
        <v>590</v>
      </c>
      <c r="G19" s="22">
        <v>630</v>
      </c>
      <c r="H19" s="22">
        <v>660</v>
      </c>
      <c r="I19" s="22">
        <v>680</v>
      </c>
      <c r="J19" s="22">
        <v>670</v>
      </c>
      <c r="K19" s="22">
        <v>590</v>
      </c>
      <c r="L19" s="22">
        <v>760</v>
      </c>
      <c r="M19" s="22">
        <v>730</v>
      </c>
      <c r="N19" s="22">
        <v>840</v>
      </c>
      <c r="O19" s="22">
        <v>920</v>
      </c>
      <c r="P19" s="22">
        <v>940</v>
      </c>
      <c r="Q19" s="22">
        <v>900</v>
      </c>
      <c r="R19" s="22">
        <v>1080</v>
      </c>
      <c r="S19" s="22">
        <v>1250</v>
      </c>
      <c r="T19" s="22">
        <v>680</v>
      </c>
      <c r="U19" s="22">
        <v>1170</v>
      </c>
      <c r="V19" s="22">
        <v>1360</v>
      </c>
      <c r="W19" s="22">
        <v>1210</v>
      </c>
      <c r="X19" s="22">
        <v>1260</v>
      </c>
    </row>
    <row r="20" spans="1:24" s="4" customFormat="1" x14ac:dyDescent="0.15">
      <c r="A20" s="11"/>
      <c r="B20" s="4" t="s">
        <v>27</v>
      </c>
      <c r="D20" s="23">
        <v>10910</v>
      </c>
      <c r="E20" s="23">
        <v>12080</v>
      </c>
      <c r="F20" s="23">
        <v>13420</v>
      </c>
      <c r="G20" s="23">
        <v>13950</v>
      </c>
      <c r="H20" s="23">
        <v>13810</v>
      </c>
      <c r="I20" s="23">
        <v>12000</v>
      </c>
      <c r="J20" s="23">
        <v>10710</v>
      </c>
      <c r="K20" s="23">
        <v>11640</v>
      </c>
      <c r="L20" s="23">
        <v>10540</v>
      </c>
      <c r="M20" s="23">
        <v>11490</v>
      </c>
      <c r="N20" s="23">
        <v>10890</v>
      </c>
      <c r="O20" s="23">
        <v>11310</v>
      </c>
      <c r="P20" s="23">
        <v>12270</v>
      </c>
      <c r="Q20" s="23">
        <v>10460</v>
      </c>
      <c r="R20" s="23">
        <v>10790</v>
      </c>
      <c r="S20" s="23">
        <v>8870</v>
      </c>
      <c r="T20" s="23">
        <v>4090</v>
      </c>
      <c r="U20" s="23">
        <v>8700</v>
      </c>
      <c r="V20" s="23">
        <v>10410</v>
      </c>
      <c r="W20" s="23">
        <v>12080</v>
      </c>
      <c r="X20" s="23">
        <v>11400</v>
      </c>
    </row>
    <row r="21" spans="1:24" s="5" customFormat="1" x14ac:dyDescent="0.15">
      <c r="A21" s="17"/>
      <c r="B21" s="16" t="s">
        <v>37</v>
      </c>
      <c r="C21" s="5" t="s">
        <v>155</v>
      </c>
      <c r="D21" s="22">
        <v>9640</v>
      </c>
      <c r="E21" s="22">
        <v>10110</v>
      </c>
      <c r="F21" s="22">
        <v>12710</v>
      </c>
      <c r="G21" s="22">
        <v>18920</v>
      </c>
      <c r="H21" s="22">
        <v>23770</v>
      </c>
      <c r="I21" s="22">
        <v>17550</v>
      </c>
      <c r="J21" s="22">
        <v>12650</v>
      </c>
      <c r="K21" s="22">
        <v>11720</v>
      </c>
      <c r="L21" s="22">
        <v>13650</v>
      </c>
      <c r="M21" s="22">
        <v>19430</v>
      </c>
      <c r="N21" s="22">
        <v>17570</v>
      </c>
      <c r="O21" s="22">
        <v>18770</v>
      </c>
      <c r="P21" s="22">
        <v>21310</v>
      </c>
      <c r="Q21" s="22">
        <v>21950</v>
      </c>
      <c r="R21" s="22">
        <v>24180</v>
      </c>
      <c r="S21" s="22">
        <v>17220</v>
      </c>
      <c r="T21" s="22">
        <v>280</v>
      </c>
      <c r="U21" s="22">
        <v>17060</v>
      </c>
      <c r="V21" s="22">
        <v>43620</v>
      </c>
      <c r="W21" s="22">
        <v>30130</v>
      </c>
      <c r="X21" s="22">
        <v>21950</v>
      </c>
    </row>
    <row r="22" spans="1:24" s="5" customFormat="1" x14ac:dyDescent="0.15">
      <c r="A22" s="17"/>
      <c r="B22" s="16"/>
      <c r="C22" s="57" t="s">
        <v>48</v>
      </c>
      <c r="D22" s="22">
        <v>850</v>
      </c>
      <c r="E22" s="22">
        <v>860</v>
      </c>
      <c r="F22" s="22">
        <v>1550</v>
      </c>
      <c r="G22" s="22">
        <v>3200</v>
      </c>
      <c r="H22" s="22">
        <v>7730</v>
      </c>
      <c r="I22" s="22">
        <v>4030</v>
      </c>
      <c r="J22" s="22">
        <v>1340</v>
      </c>
      <c r="K22" s="22">
        <v>1210</v>
      </c>
      <c r="L22" s="22">
        <v>1180</v>
      </c>
      <c r="M22" s="22">
        <v>1210</v>
      </c>
      <c r="N22" s="22">
        <v>1550</v>
      </c>
      <c r="O22" s="22">
        <v>2480</v>
      </c>
      <c r="P22" s="22">
        <v>2740</v>
      </c>
      <c r="Q22" s="22">
        <v>2580</v>
      </c>
      <c r="R22" s="22">
        <v>3960</v>
      </c>
      <c r="S22" s="22">
        <v>2250</v>
      </c>
      <c r="T22" s="22">
        <v>20</v>
      </c>
      <c r="U22" s="22">
        <v>2740</v>
      </c>
      <c r="V22" s="22">
        <v>7450</v>
      </c>
      <c r="W22" s="22">
        <v>3980</v>
      </c>
      <c r="X22" s="22">
        <v>1940</v>
      </c>
    </row>
    <row r="23" spans="1:24" s="5" customFormat="1" x14ac:dyDescent="0.15">
      <c r="A23" s="17"/>
      <c r="B23" s="4"/>
      <c r="C23" s="57" t="s">
        <v>28</v>
      </c>
      <c r="D23" s="22">
        <v>4750</v>
      </c>
      <c r="E23" s="22">
        <v>5520</v>
      </c>
      <c r="F23" s="22">
        <v>6670</v>
      </c>
      <c r="G23" s="22">
        <v>10880</v>
      </c>
      <c r="H23" s="22">
        <v>10960</v>
      </c>
      <c r="I23" s="22">
        <v>8950</v>
      </c>
      <c r="J23" s="22">
        <v>7350</v>
      </c>
      <c r="K23" s="22">
        <v>6480</v>
      </c>
      <c r="L23" s="22">
        <v>8210</v>
      </c>
      <c r="M23" s="22">
        <v>13120</v>
      </c>
      <c r="N23" s="22">
        <v>10880</v>
      </c>
      <c r="O23" s="22">
        <v>10900</v>
      </c>
      <c r="P23" s="22">
        <v>12120</v>
      </c>
      <c r="Q23" s="22">
        <v>13010</v>
      </c>
      <c r="R23" s="22">
        <v>13760</v>
      </c>
      <c r="S23" s="22">
        <v>9710</v>
      </c>
      <c r="T23" s="22">
        <v>130</v>
      </c>
      <c r="U23" s="22">
        <v>10190</v>
      </c>
      <c r="V23" s="22">
        <v>21020</v>
      </c>
      <c r="W23" s="22">
        <v>17610</v>
      </c>
      <c r="X23" s="22">
        <v>15000</v>
      </c>
    </row>
    <row r="24" spans="1:24" s="5" customFormat="1" x14ac:dyDescent="0.15">
      <c r="A24" s="17"/>
      <c r="B24" s="19"/>
      <c r="C24" s="57" t="s">
        <v>29</v>
      </c>
      <c r="D24" s="22">
        <v>4040</v>
      </c>
      <c r="E24" s="22">
        <v>3730</v>
      </c>
      <c r="F24" s="22">
        <v>4490</v>
      </c>
      <c r="G24" s="22">
        <v>4850</v>
      </c>
      <c r="H24" s="22">
        <v>5080</v>
      </c>
      <c r="I24" s="22">
        <v>4570</v>
      </c>
      <c r="J24" s="22">
        <v>3960</v>
      </c>
      <c r="K24" s="22">
        <v>4040</v>
      </c>
      <c r="L24" s="22">
        <v>4260</v>
      </c>
      <c r="M24" s="22">
        <v>5110</v>
      </c>
      <c r="N24" s="22">
        <v>5140</v>
      </c>
      <c r="O24" s="22">
        <v>5390</v>
      </c>
      <c r="P24" s="22">
        <v>6450</v>
      </c>
      <c r="Q24" s="22">
        <v>6360</v>
      </c>
      <c r="R24" s="22">
        <v>6460</v>
      </c>
      <c r="S24" s="22">
        <v>5260</v>
      </c>
      <c r="T24" s="22">
        <v>130</v>
      </c>
      <c r="U24" s="22">
        <v>4140</v>
      </c>
      <c r="V24" s="22">
        <v>15150</v>
      </c>
      <c r="W24" s="22">
        <v>8550</v>
      </c>
      <c r="X24" s="22">
        <v>5010</v>
      </c>
    </row>
    <row r="25" spans="1:24" s="5" customFormat="1" x14ac:dyDescent="0.15">
      <c r="A25" s="17"/>
      <c r="B25" s="19"/>
      <c r="C25" t="s">
        <v>30</v>
      </c>
      <c r="D25" s="22">
        <v>2380</v>
      </c>
      <c r="E25" s="22">
        <v>5400</v>
      </c>
      <c r="F25" s="22">
        <v>7730</v>
      </c>
      <c r="G25" s="22">
        <v>8920</v>
      </c>
      <c r="H25" s="22">
        <v>9560</v>
      </c>
      <c r="I25" s="22">
        <v>4720</v>
      </c>
      <c r="J25" s="22">
        <v>5910</v>
      </c>
      <c r="K25" s="22">
        <v>9090</v>
      </c>
      <c r="L25" s="22">
        <v>7840</v>
      </c>
      <c r="M25" s="22">
        <v>5120</v>
      </c>
      <c r="N25" s="22">
        <v>4540</v>
      </c>
      <c r="O25" s="22">
        <v>3980</v>
      </c>
      <c r="P25" s="22">
        <v>4210</v>
      </c>
      <c r="Q25" s="22">
        <v>3330</v>
      </c>
      <c r="R25" s="22">
        <v>4230</v>
      </c>
      <c r="S25" s="22">
        <v>3390</v>
      </c>
      <c r="T25" s="22">
        <v>1320</v>
      </c>
      <c r="U25" s="22">
        <v>3320</v>
      </c>
      <c r="V25" s="22">
        <v>7250</v>
      </c>
      <c r="W25" s="22">
        <v>8880</v>
      </c>
      <c r="X25" s="22">
        <v>9560</v>
      </c>
    </row>
    <row r="26" spans="1:24" s="5" customFormat="1" x14ac:dyDescent="0.15">
      <c r="A26" s="17"/>
      <c r="B26" s="19"/>
      <c r="C26" t="s">
        <v>31</v>
      </c>
      <c r="D26" s="22">
        <v>2230</v>
      </c>
      <c r="E26" s="22">
        <v>3350</v>
      </c>
      <c r="F26" s="22">
        <v>4560</v>
      </c>
      <c r="G26" s="22">
        <v>6620</v>
      </c>
      <c r="H26" s="22">
        <v>8410</v>
      </c>
      <c r="I26" s="22">
        <v>7760</v>
      </c>
      <c r="J26" s="22">
        <v>9130</v>
      </c>
      <c r="K26" s="22">
        <v>11800</v>
      </c>
      <c r="L26" s="22">
        <v>13170</v>
      </c>
      <c r="M26" s="22">
        <v>11630</v>
      </c>
      <c r="N26" s="22">
        <v>11200</v>
      </c>
      <c r="O26" s="22">
        <v>10710</v>
      </c>
      <c r="P26" s="22">
        <v>10320</v>
      </c>
      <c r="Q26" s="22">
        <v>10550</v>
      </c>
      <c r="R26" s="22">
        <v>10210</v>
      </c>
      <c r="S26" s="22">
        <v>8370</v>
      </c>
      <c r="T26" s="22">
        <v>180</v>
      </c>
      <c r="U26" s="22">
        <v>4110</v>
      </c>
      <c r="V26" s="22">
        <v>14730</v>
      </c>
      <c r="W26" s="22">
        <v>16580</v>
      </c>
      <c r="X26" s="22">
        <v>17030</v>
      </c>
    </row>
    <row r="27" spans="1:24" s="5" customFormat="1" x14ac:dyDescent="0.15">
      <c r="A27" s="17"/>
      <c r="B27" s="19"/>
      <c r="C27" t="s">
        <v>32</v>
      </c>
      <c r="D27" s="22">
        <v>6200</v>
      </c>
      <c r="E27" s="22">
        <v>6760</v>
      </c>
      <c r="F27" s="22">
        <v>6550</v>
      </c>
      <c r="G27" s="22">
        <v>8970</v>
      </c>
      <c r="H27" s="22">
        <v>7690</v>
      </c>
      <c r="I27" s="22">
        <v>7390</v>
      </c>
      <c r="J27" s="22">
        <v>7410</v>
      </c>
      <c r="K27" s="22">
        <v>7130</v>
      </c>
      <c r="L27" s="22">
        <v>7600</v>
      </c>
      <c r="M27" s="22">
        <v>6730</v>
      </c>
      <c r="N27" s="22">
        <v>7640</v>
      </c>
      <c r="O27" s="22">
        <v>9120</v>
      </c>
      <c r="P27" s="22">
        <v>10490</v>
      </c>
      <c r="Q27" s="22">
        <v>10500</v>
      </c>
      <c r="R27" s="22">
        <v>12840</v>
      </c>
      <c r="S27" s="22">
        <v>16420</v>
      </c>
      <c r="T27" s="22">
        <v>1160</v>
      </c>
      <c r="U27" s="22">
        <v>6760</v>
      </c>
      <c r="V27" s="22">
        <v>14840</v>
      </c>
      <c r="W27" s="22">
        <v>12030</v>
      </c>
      <c r="X27" s="22">
        <v>9120</v>
      </c>
    </row>
    <row r="28" spans="1:24" s="5" customFormat="1" x14ac:dyDescent="0.15">
      <c r="A28" s="17"/>
      <c r="B28" s="19"/>
      <c r="C28" t="s">
        <v>33</v>
      </c>
      <c r="D28" s="22">
        <v>2020</v>
      </c>
      <c r="E28" s="22">
        <v>1410</v>
      </c>
      <c r="F28" s="22">
        <v>1190</v>
      </c>
      <c r="G28" s="22">
        <v>1140</v>
      </c>
      <c r="H28" s="22">
        <v>1140</v>
      </c>
      <c r="I28" s="22">
        <v>1020</v>
      </c>
      <c r="J28" s="22">
        <v>1310</v>
      </c>
      <c r="K28" s="22">
        <v>1440</v>
      </c>
      <c r="L28" s="22">
        <v>1090</v>
      </c>
      <c r="M28" s="22">
        <v>1290</v>
      </c>
      <c r="N28" s="22">
        <v>1140</v>
      </c>
      <c r="O28" s="22">
        <v>1190</v>
      </c>
      <c r="P28" s="22">
        <v>1420</v>
      </c>
      <c r="Q28" s="22">
        <v>1880</v>
      </c>
      <c r="R28" s="22">
        <v>1870</v>
      </c>
      <c r="S28" s="22">
        <v>3170</v>
      </c>
      <c r="T28" s="22">
        <v>2430</v>
      </c>
      <c r="U28" s="22">
        <v>6160</v>
      </c>
      <c r="V28" s="22">
        <v>8760</v>
      </c>
      <c r="W28" s="22">
        <v>7100</v>
      </c>
      <c r="X28" s="22">
        <v>5280</v>
      </c>
    </row>
    <row r="29" spans="1:24" s="4" customFormat="1" x14ac:dyDescent="0.15">
      <c r="A29" s="11"/>
      <c r="B29" s="4" t="s">
        <v>34</v>
      </c>
      <c r="D29" s="23">
        <v>22460</v>
      </c>
      <c r="E29" s="23">
        <v>27030</v>
      </c>
      <c r="F29" s="23">
        <v>32750</v>
      </c>
      <c r="G29" s="23">
        <v>44580</v>
      </c>
      <c r="H29" s="23">
        <v>50560</v>
      </c>
      <c r="I29" s="23">
        <v>38440</v>
      </c>
      <c r="J29" s="23">
        <v>36410</v>
      </c>
      <c r="K29" s="23">
        <v>41180</v>
      </c>
      <c r="L29" s="23">
        <v>43350</v>
      </c>
      <c r="M29" s="23">
        <v>44200</v>
      </c>
      <c r="N29" s="23">
        <v>42080</v>
      </c>
      <c r="O29" s="23">
        <v>43760</v>
      </c>
      <c r="P29" s="23">
        <v>47740</v>
      </c>
      <c r="Q29" s="23">
        <v>48200</v>
      </c>
      <c r="R29" s="23">
        <v>53320</v>
      </c>
      <c r="S29" s="23">
        <v>48570</v>
      </c>
      <c r="T29" s="23">
        <v>5350</v>
      </c>
      <c r="U29" s="23">
        <v>37410</v>
      </c>
      <c r="V29" s="23">
        <v>89190</v>
      </c>
      <c r="W29" s="23">
        <v>74720</v>
      </c>
      <c r="X29" s="23">
        <v>62940</v>
      </c>
    </row>
    <row r="30" spans="1:24" s="5" customFormat="1" x14ac:dyDescent="0.15">
      <c r="A30" s="17"/>
      <c r="B30" s="5" t="s">
        <v>57</v>
      </c>
      <c r="C30"/>
      <c r="D30" s="22">
        <v>14160</v>
      </c>
      <c r="E30" s="22">
        <v>15130</v>
      </c>
      <c r="F30" s="22">
        <v>18380</v>
      </c>
      <c r="G30" s="22">
        <v>21860</v>
      </c>
      <c r="H30" s="22">
        <v>19070</v>
      </c>
      <c r="I30" s="22">
        <v>14120</v>
      </c>
      <c r="J30" s="22">
        <v>19130</v>
      </c>
      <c r="K30" s="22">
        <v>20850</v>
      </c>
      <c r="L30" s="22">
        <v>17490</v>
      </c>
      <c r="M30" s="22">
        <v>12150</v>
      </c>
      <c r="N30" s="22">
        <v>9960</v>
      </c>
      <c r="O30" s="22">
        <v>10340</v>
      </c>
      <c r="P30" s="22">
        <v>10120</v>
      </c>
      <c r="Q30" s="22">
        <v>10040</v>
      </c>
      <c r="R30" s="22">
        <v>10210</v>
      </c>
      <c r="S30" s="22">
        <v>7400</v>
      </c>
      <c r="T30" s="22">
        <v>4140</v>
      </c>
      <c r="U30" s="22">
        <v>7760</v>
      </c>
      <c r="V30" s="22">
        <v>13330</v>
      </c>
      <c r="W30" s="22">
        <v>17900</v>
      </c>
      <c r="X30" s="22">
        <v>19070</v>
      </c>
    </row>
    <row r="31" spans="1:24" s="5" customFormat="1" x14ac:dyDescent="0.15">
      <c r="A31" s="17"/>
      <c r="B31" s="5" t="s">
        <v>35</v>
      </c>
      <c r="C31"/>
      <c r="D31" s="22">
        <v>14010</v>
      </c>
      <c r="E31" s="22">
        <v>14380</v>
      </c>
      <c r="F31" s="22">
        <v>16160</v>
      </c>
      <c r="G31" s="22">
        <v>15570</v>
      </c>
      <c r="H31" s="22">
        <v>16030</v>
      </c>
      <c r="I31" s="22">
        <v>15830</v>
      </c>
      <c r="J31" s="22">
        <v>15240</v>
      </c>
      <c r="K31" s="22">
        <v>14160</v>
      </c>
      <c r="L31" s="22">
        <v>14670</v>
      </c>
      <c r="M31" s="22">
        <v>13500</v>
      </c>
      <c r="N31" s="22">
        <v>13570</v>
      </c>
      <c r="O31" s="22">
        <v>14900</v>
      </c>
      <c r="P31" s="22">
        <v>15300</v>
      </c>
      <c r="Q31" s="22">
        <v>14900</v>
      </c>
      <c r="R31" s="22">
        <v>15530</v>
      </c>
      <c r="S31" s="22">
        <v>19250</v>
      </c>
      <c r="T31" s="22">
        <v>9470</v>
      </c>
      <c r="U31" s="22">
        <v>10790</v>
      </c>
      <c r="V31" s="22">
        <v>11360</v>
      </c>
      <c r="W31" s="22">
        <v>11790</v>
      </c>
      <c r="X31" s="22">
        <v>12520</v>
      </c>
    </row>
    <row r="32" spans="1:24" s="4" customFormat="1" x14ac:dyDescent="0.15">
      <c r="A32" s="11"/>
      <c r="B32" s="4" t="s">
        <v>50</v>
      </c>
      <c r="D32" s="23">
        <v>65390</v>
      </c>
      <c r="E32" s="23">
        <v>73070</v>
      </c>
      <c r="F32" s="23">
        <v>86490</v>
      </c>
      <c r="G32" s="23">
        <v>99670</v>
      </c>
      <c r="H32" s="23">
        <v>103110</v>
      </c>
      <c r="I32" s="23">
        <v>84890</v>
      </c>
      <c r="J32" s="23">
        <v>84250</v>
      </c>
      <c r="K32" s="23">
        <v>93210</v>
      </c>
      <c r="L32" s="23">
        <v>92800</v>
      </c>
      <c r="M32" s="23">
        <v>83800</v>
      </c>
      <c r="N32" s="23">
        <v>78980</v>
      </c>
      <c r="O32" s="23">
        <v>83170</v>
      </c>
      <c r="P32" s="23">
        <v>87820</v>
      </c>
      <c r="Q32" s="23">
        <v>85440</v>
      </c>
      <c r="R32" s="23">
        <v>91660</v>
      </c>
      <c r="S32" s="23">
        <v>85590</v>
      </c>
      <c r="T32" s="23">
        <v>23440</v>
      </c>
      <c r="U32" s="23">
        <v>64660</v>
      </c>
      <c r="V32" s="23">
        <v>124280</v>
      </c>
      <c r="W32" s="23">
        <v>116500</v>
      </c>
      <c r="X32" s="23">
        <v>105940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690</v>
      </c>
      <c r="E34" s="22">
        <v>730</v>
      </c>
      <c r="F34" s="22">
        <v>730</v>
      </c>
      <c r="G34" s="22">
        <v>820</v>
      </c>
      <c r="H34" s="22">
        <v>790</v>
      </c>
      <c r="I34" s="22">
        <v>890</v>
      </c>
      <c r="J34" s="22">
        <v>1010</v>
      </c>
      <c r="K34" s="22">
        <v>940</v>
      </c>
      <c r="L34" s="22">
        <v>950</v>
      </c>
      <c r="M34" s="22">
        <v>1010</v>
      </c>
      <c r="N34" s="22">
        <v>1070</v>
      </c>
      <c r="O34" s="22">
        <v>1000</v>
      </c>
      <c r="P34" s="22">
        <v>930</v>
      </c>
      <c r="Q34" s="22">
        <v>900</v>
      </c>
      <c r="R34" s="22">
        <v>890</v>
      </c>
      <c r="S34" s="22">
        <v>930</v>
      </c>
      <c r="T34" s="22">
        <v>530</v>
      </c>
      <c r="U34" s="22">
        <v>870</v>
      </c>
      <c r="V34" s="22">
        <v>890</v>
      </c>
      <c r="W34" s="22">
        <v>930</v>
      </c>
      <c r="X34" s="22">
        <v>840</v>
      </c>
    </row>
    <row r="35" spans="1:24" s="5" customFormat="1" x14ac:dyDescent="0.15">
      <c r="A35" s="17"/>
      <c r="B35" s="19"/>
      <c r="C35" t="s">
        <v>25</v>
      </c>
      <c r="D35" s="22">
        <v>760</v>
      </c>
      <c r="E35" s="22">
        <v>800</v>
      </c>
      <c r="F35" s="22">
        <v>810</v>
      </c>
      <c r="G35" s="22">
        <v>910</v>
      </c>
      <c r="H35" s="22">
        <v>1130</v>
      </c>
      <c r="I35" s="22">
        <v>1290</v>
      </c>
      <c r="J35" s="22">
        <v>1230</v>
      </c>
      <c r="K35" s="22">
        <v>1140</v>
      </c>
      <c r="L35" s="22">
        <v>1150</v>
      </c>
      <c r="M35" s="22">
        <v>1290</v>
      </c>
      <c r="N35" s="22">
        <v>1350</v>
      </c>
      <c r="O35" s="22">
        <v>1210</v>
      </c>
      <c r="P35" s="22">
        <v>1090</v>
      </c>
      <c r="Q35" s="22">
        <v>1050</v>
      </c>
      <c r="R35" s="22">
        <v>910</v>
      </c>
      <c r="S35" s="22">
        <v>910</v>
      </c>
      <c r="T35" s="22">
        <v>710</v>
      </c>
      <c r="U35" s="22">
        <v>800</v>
      </c>
      <c r="V35" s="22">
        <v>680</v>
      </c>
      <c r="W35" s="22">
        <v>740</v>
      </c>
      <c r="X35" s="22">
        <v>830</v>
      </c>
    </row>
    <row r="36" spans="1:24" s="5" customFormat="1" x14ac:dyDescent="0.15">
      <c r="A36" s="17"/>
      <c r="B36" s="19"/>
      <c r="C36" t="s">
        <v>47</v>
      </c>
      <c r="D36" s="22">
        <v>10</v>
      </c>
      <c r="E36" s="22">
        <v>10</v>
      </c>
      <c r="F36" s="22">
        <v>10</v>
      </c>
      <c r="G36" s="22">
        <v>20</v>
      </c>
      <c r="H36" s="22">
        <v>10</v>
      </c>
      <c r="I36" s="22">
        <v>20</v>
      </c>
      <c r="J36" s="22">
        <v>10</v>
      </c>
      <c r="K36" s="22">
        <v>10</v>
      </c>
      <c r="L36" s="22">
        <v>10</v>
      </c>
      <c r="M36" s="22">
        <v>10</v>
      </c>
      <c r="N36" s="22">
        <v>20</v>
      </c>
      <c r="O36" s="22">
        <v>20</v>
      </c>
      <c r="P36" s="22">
        <v>10</v>
      </c>
      <c r="Q36" s="22">
        <v>30</v>
      </c>
      <c r="R36" s="22">
        <v>20</v>
      </c>
      <c r="S36" s="22">
        <v>20</v>
      </c>
      <c r="T36" s="22">
        <v>10</v>
      </c>
      <c r="U36" s="22">
        <v>20</v>
      </c>
      <c r="V36" s="22">
        <v>20</v>
      </c>
      <c r="W36" s="22">
        <v>20</v>
      </c>
      <c r="X36" s="22">
        <v>30</v>
      </c>
    </row>
    <row r="37" spans="1:24" s="5" customFormat="1" x14ac:dyDescent="0.15">
      <c r="A37"/>
      <c r="B37" s="19"/>
      <c r="C37" t="s">
        <v>26</v>
      </c>
      <c r="D37" s="22">
        <v>770</v>
      </c>
      <c r="E37" s="22">
        <v>700</v>
      </c>
      <c r="F37" s="22">
        <v>660</v>
      </c>
      <c r="G37" s="22">
        <v>710</v>
      </c>
      <c r="H37" s="22">
        <v>610</v>
      </c>
      <c r="I37" s="22">
        <v>700</v>
      </c>
      <c r="J37" s="22">
        <v>700</v>
      </c>
      <c r="K37" s="22">
        <v>790</v>
      </c>
      <c r="L37" s="22">
        <v>880</v>
      </c>
      <c r="M37" s="22">
        <v>910</v>
      </c>
      <c r="N37" s="22">
        <v>970</v>
      </c>
      <c r="O37" s="22">
        <v>1050</v>
      </c>
      <c r="P37" s="22">
        <v>1010</v>
      </c>
      <c r="Q37" s="22">
        <v>1020</v>
      </c>
      <c r="R37" s="22">
        <v>1210</v>
      </c>
      <c r="S37" s="22">
        <v>1290</v>
      </c>
      <c r="T37" s="22">
        <v>850</v>
      </c>
      <c r="U37" s="22">
        <v>1210</v>
      </c>
      <c r="V37" s="22">
        <v>1340</v>
      </c>
      <c r="W37" s="22">
        <v>1290</v>
      </c>
      <c r="X37" s="22">
        <v>1310</v>
      </c>
    </row>
    <row r="38" spans="1:24" s="4" customFormat="1" x14ac:dyDescent="0.15">
      <c r="A38" s="11"/>
      <c r="B38" s="4" t="s">
        <v>27</v>
      </c>
      <c r="D38" s="23">
        <v>2230</v>
      </c>
      <c r="E38" s="23">
        <v>2240</v>
      </c>
      <c r="F38" s="23">
        <v>2200</v>
      </c>
      <c r="G38" s="23">
        <v>2450</v>
      </c>
      <c r="H38" s="23">
        <v>2530</v>
      </c>
      <c r="I38" s="23">
        <v>2910</v>
      </c>
      <c r="J38" s="23">
        <v>2960</v>
      </c>
      <c r="K38" s="23">
        <v>2880</v>
      </c>
      <c r="L38" s="23">
        <v>3000</v>
      </c>
      <c r="M38" s="23">
        <v>3220</v>
      </c>
      <c r="N38" s="23">
        <v>3410</v>
      </c>
      <c r="O38" s="23">
        <v>3280</v>
      </c>
      <c r="P38" s="23">
        <v>3030</v>
      </c>
      <c r="Q38" s="23">
        <v>3000</v>
      </c>
      <c r="R38" s="23">
        <v>3030</v>
      </c>
      <c r="S38" s="23">
        <v>3160</v>
      </c>
      <c r="T38" s="23">
        <v>2110</v>
      </c>
      <c r="U38" s="23">
        <v>2890</v>
      </c>
      <c r="V38" s="23">
        <v>2930</v>
      </c>
      <c r="W38" s="23">
        <v>2980</v>
      </c>
      <c r="X38" s="23">
        <v>3010</v>
      </c>
    </row>
    <row r="39" spans="1:24" s="5" customFormat="1" x14ac:dyDescent="0.15">
      <c r="A39" s="17"/>
      <c r="B39" s="16" t="s">
        <v>37</v>
      </c>
      <c r="C39" s="5" t="s">
        <v>155</v>
      </c>
      <c r="D39" s="22">
        <v>3880</v>
      </c>
      <c r="E39" s="22">
        <v>4850</v>
      </c>
      <c r="F39" s="22">
        <v>4950</v>
      </c>
      <c r="G39" s="22">
        <v>4750</v>
      </c>
      <c r="H39" s="22">
        <v>5490</v>
      </c>
      <c r="I39" s="22">
        <v>7270</v>
      </c>
      <c r="J39" s="22">
        <v>9110</v>
      </c>
      <c r="K39" s="22">
        <v>8750</v>
      </c>
      <c r="L39" s="22">
        <v>8510</v>
      </c>
      <c r="M39" s="22">
        <v>8130</v>
      </c>
      <c r="N39" s="22">
        <v>8440</v>
      </c>
      <c r="O39" s="22">
        <v>7810</v>
      </c>
      <c r="P39" s="22">
        <v>8190</v>
      </c>
      <c r="Q39" s="22">
        <v>9520</v>
      </c>
      <c r="R39" s="22">
        <v>11060</v>
      </c>
      <c r="S39" s="22">
        <v>15360</v>
      </c>
      <c r="T39" s="22">
        <v>8710</v>
      </c>
      <c r="U39" s="22">
        <v>4650</v>
      </c>
      <c r="V39" s="22">
        <v>2620</v>
      </c>
      <c r="W39" s="22">
        <v>5350</v>
      </c>
      <c r="X39" s="22">
        <v>8320</v>
      </c>
    </row>
    <row r="40" spans="1:24" s="5" customFormat="1" x14ac:dyDescent="0.15">
      <c r="A40" s="17"/>
      <c r="B40" s="16"/>
      <c r="C40" s="57" t="s">
        <v>48</v>
      </c>
      <c r="D40" s="22">
        <v>450</v>
      </c>
      <c r="E40" s="22">
        <v>450</v>
      </c>
      <c r="F40" s="22">
        <v>420</v>
      </c>
      <c r="G40" s="22">
        <v>530</v>
      </c>
      <c r="H40" s="22">
        <v>750</v>
      </c>
      <c r="I40" s="22">
        <v>1390</v>
      </c>
      <c r="J40" s="22">
        <v>2030</v>
      </c>
      <c r="K40" s="22">
        <v>1570</v>
      </c>
      <c r="L40" s="22">
        <v>1300</v>
      </c>
      <c r="M40" s="22">
        <v>1390</v>
      </c>
      <c r="N40" s="22">
        <v>1440</v>
      </c>
      <c r="O40" s="22">
        <v>1630</v>
      </c>
      <c r="P40" s="22">
        <v>2290</v>
      </c>
      <c r="Q40" s="22">
        <v>2930</v>
      </c>
      <c r="R40" s="22">
        <v>3310</v>
      </c>
      <c r="S40" s="22">
        <v>3950</v>
      </c>
      <c r="T40" s="22">
        <v>1700</v>
      </c>
      <c r="U40" s="22">
        <v>1150</v>
      </c>
      <c r="V40" s="22">
        <v>840</v>
      </c>
      <c r="W40" s="22">
        <v>1470</v>
      </c>
      <c r="X40" s="22">
        <v>2490</v>
      </c>
    </row>
    <row r="41" spans="1:24" s="5" customFormat="1" x14ac:dyDescent="0.15">
      <c r="A41" s="17"/>
      <c r="B41" s="4"/>
      <c r="C41" s="57" t="s">
        <v>28</v>
      </c>
      <c r="D41" s="22">
        <v>1700</v>
      </c>
      <c r="E41" s="22">
        <v>2840</v>
      </c>
      <c r="F41" s="22">
        <v>3180</v>
      </c>
      <c r="G41" s="22">
        <v>2910</v>
      </c>
      <c r="H41" s="22">
        <v>3270</v>
      </c>
      <c r="I41" s="22">
        <v>4280</v>
      </c>
      <c r="J41" s="22">
        <v>5420</v>
      </c>
      <c r="K41" s="22">
        <v>5550</v>
      </c>
      <c r="L41" s="22">
        <v>5370</v>
      </c>
      <c r="M41" s="22">
        <v>4770</v>
      </c>
      <c r="N41" s="22">
        <v>4620</v>
      </c>
      <c r="O41" s="22">
        <v>4160</v>
      </c>
      <c r="P41" s="22">
        <v>4120</v>
      </c>
      <c r="Q41" s="22">
        <v>4700</v>
      </c>
      <c r="R41" s="22">
        <v>5850</v>
      </c>
      <c r="S41" s="22">
        <v>9010</v>
      </c>
      <c r="T41" s="22">
        <v>5630</v>
      </c>
      <c r="U41" s="22">
        <v>2670</v>
      </c>
      <c r="V41" s="22">
        <v>1170</v>
      </c>
      <c r="W41" s="22">
        <v>2800</v>
      </c>
      <c r="X41" s="22">
        <v>4140</v>
      </c>
    </row>
    <row r="42" spans="1:24" s="5" customFormat="1" x14ac:dyDescent="0.15">
      <c r="A42" s="17"/>
      <c r="B42" s="19"/>
      <c r="C42" s="57" t="s">
        <v>29</v>
      </c>
      <c r="D42" s="22">
        <v>1730</v>
      </c>
      <c r="E42" s="22">
        <v>1560</v>
      </c>
      <c r="F42" s="22">
        <v>1350</v>
      </c>
      <c r="G42" s="22">
        <v>1310</v>
      </c>
      <c r="H42" s="22">
        <v>1470</v>
      </c>
      <c r="I42" s="22">
        <v>1600</v>
      </c>
      <c r="J42" s="22">
        <v>1670</v>
      </c>
      <c r="K42" s="22">
        <v>1630</v>
      </c>
      <c r="L42" s="22">
        <v>1840</v>
      </c>
      <c r="M42" s="22">
        <v>1970</v>
      </c>
      <c r="N42" s="22">
        <v>2380</v>
      </c>
      <c r="O42" s="22">
        <v>2020</v>
      </c>
      <c r="P42" s="22">
        <v>1770</v>
      </c>
      <c r="Q42" s="22">
        <v>1890</v>
      </c>
      <c r="R42" s="22">
        <v>1900</v>
      </c>
      <c r="S42" s="22">
        <v>2400</v>
      </c>
      <c r="T42" s="22">
        <v>1370</v>
      </c>
      <c r="U42" s="22">
        <v>830</v>
      </c>
      <c r="V42" s="22">
        <v>620</v>
      </c>
      <c r="W42" s="22">
        <v>1090</v>
      </c>
      <c r="X42" s="22">
        <v>1690</v>
      </c>
    </row>
    <row r="43" spans="1:24" s="5" customFormat="1" x14ac:dyDescent="0.15">
      <c r="A43" s="17"/>
      <c r="B43" s="19"/>
      <c r="C43" t="s">
        <v>30</v>
      </c>
      <c r="D43" s="22">
        <v>710</v>
      </c>
      <c r="E43" s="22">
        <v>890</v>
      </c>
      <c r="F43" s="22">
        <v>1230</v>
      </c>
      <c r="G43" s="22">
        <v>1580</v>
      </c>
      <c r="H43" s="22">
        <v>2030</v>
      </c>
      <c r="I43" s="22">
        <v>2370</v>
      </c>
      <c r="J43" s="22">
        <v>2000</v>
      </c>
      <c r="K43" s="22">
        <v>1900</v>
      </c>
      <c r="L43" s="22">
        <v>3010</v>
      </c>
      <c r="M43" s="22">
        <v>4270</v>
      </c>
      <c r="N43" s="22">
        <v>3880</v>
      </c>
      <c r="O43" s="22">
        <v>3000</v>
      </c>
      <c r="P43" s="22">
        <v>2120</v>
      </c>
      <c r="Q43" s="22">
        <v>1870</v>
      </c>
      <c r="R43" s="22">
        <v>1920</v>
      </c>
      <c r="S43" s="22">
        <v>1400</v>
      </c>
      <c r="T43" s="22">
        <v>1220</v>
      </c>
      <c r="U43" s="22">
        <v>1010</v>
      </c>
      <c r="V43" s="22">
        <v>760</v>
      </c>
      <c r="W43" s="22">
        <v>990</v>
      </c>
      <c r="X43" s="22">
        <v>1360</v>
      </c>
    </row>
    <row r="44" spans="1:24" s="5" customFormat="1" x14ac:dyDescent="0.15">
      <c r="A44" s="17"/>
      <c r="B44" s="19"/>
      <c r="C44" t="s">
        <v>31</v>
      </c>
      <c r="D44" s="22">
        <v>730</v>
      </c>
      <c r="E44" s="22">
        <v>640</v>
      </c>
      <c r="F44" s="22">
        <v>1220</v>
      </c>
      <c r="G44" s="22">
        <v>2020</v>
      </c>
      <c r="H44" s="22">
        <v>3100</v>
      </c>
      <c r="I44" s="22">
        <v>4600</v>
      </c>
      <c r="J44" s="22">
        <v>4570</v>
      </c>
      <c r="K44" s="22">
        <v>4230</v>
      </c>
      <c r="L44" s="22">
        <v>5400</v>
      </c>
      <c r="M44" s="22">
        <v>6380</v>
      </c>
      <c r="N44" s="22">
        <v>6670</v>
      </c>
      <c r="O44" s="22">
        <v>6330</v>
      </c>
      <c r="P44" s="22">
        <v>6030</v>
      </c>
      <c r="Q44" s="22">
        <v>5270</v>
      </c>
      <c r="R44" s="22">
        <v>5880</v>
      </c>
      <c r="S44" s="22">
        <v>5860</v>
      </c>
      <c r="T44" s="22">
        <v>1960</v>
      </c>
      <c r="U44" s="22">
        <v>1020</v>
      </c>
      <c r="V44" s="22">
        <v>660</v>
      </c>
      <c r="W44" s="22">
        <v>2680</v>
      </c>
      <c r="X44" s="22">
        <v>5660</v>
      </c>
    </row>
    <row r="45" spans="1:24" s="5" customFormat="1" x14ac:dyDescent="0.15">
      <c r="A45" s="17"/>
      <c r="B45" s="19"/>
      <c r="C45" t="s">
        <v>32</v>
      </c>
      <c r="D45" s="22">
        <v>2880</v>
      </c>
      <c r="E45" s="22">
        <v>3550</v>
      </c>
      <c r="F45" s="22">
        <v>2550</v>
      </c>
      <c r="G45" s="22">
        <v>4210</v>
      </c>
      <c r="H45" s="22">
        <v>3350</v>
      </c>
      <c r="I45" s="22">
        <v>2900</v>
      </c>
      <c r="J45" s="22">
        <v>2970</v>
      </c>
      <c r="K45" s="22">
        <v>2530</v>
      </c>
      <c r="L45" s="22">
        <v>2430</v>
      </c>
      <c r="M45" s="22">
        <v>2150</v>
      </c>
      <c r="N45" s="22">
        <v>2130</v>
      </c>
      <c r="O45" s="22">
        <v>3200</v>
      </c>
      <c r="P45" s="22">
        <v>3110</v>
      </c>
      <c r="Q45" s="22">
        <v>3910</v>
      </c>
      <c r="R45" s="22">
        <v>5070</v>
      </c>
      <c r="S45" s="22">
        <v>3020</v>
      </c>
      <c r="T45" s="22">
        <v>2060</v>
      </c>
      <c r="U45" s="22">
        <v>2180</v>
      </c>
      <c r="V45" s="22">
        <v>2970</v>
      </c>
      <c r="W45" s="22">
        <v>2890</v>
      </c>
      <c r="X45" s="22">
        <v>3380</v>
      </c>
    </row>
    <row r="46" spans="1:24" s="5" customFormat="1" x14ac:dyDescent="0.15">
      <c r="A46" s="17"/>
      <c r="B46" s="19"/>
      <c r="C46" t="s">
        <v>33</v>
      </c>
      <c r="D46" s="22">
        <v>1600</v>
      </c>
      <c r="E46" s="22">
        <v>1430</v>
      </c>
      <c r="F46" s="22">
        <v>1510</v>
      </c>
      <c r="G46" s="22">
        <v>1910</v>
      </c>
      <c r="H46" s="22">
        <v>2270</v>
      </c>
      <c r="I46" s="22">
        <v>2910</v>
      </c>
      <c r="J46" s="22">
        <v>3280</v>
      </c>
      <c r="K46" s="22">
        <v>3440</v>
      </c>
      <c r="L46" s="22">
        <v>2960</v>
      </c>
      <c r="M46" s="22">
        <v>3320</v>
      </c>
      <c r="N46" s="22">
        <v>3880</v>
      </c>
      <c r="O46" s="22">
        <v>4220</v>
      </c>
      <c r="P46" s="22">
        <v>3540</v>
      </c>
      <c r="Q46" s="22">
        <v>4330</v>
      </c>
      <c r="R46" s="22">
        <v>4920</v>
      </c>
      <c r="S46" s="22">
        <v>5370</v>
      </c>
      <c r="T46" s="22">
        <v>6420</v>
      </c>
      <c r="U46" s="22">
        <v>5730</v>
      </c>
      <c r="V46" s="22">
        <v>5660</v>
      </c>
      <c r="W46" s="22">
        <v>8390</v>
      </c>
      <c r="X46" s="22">
        <v>8350</v>
      </c>
    </row>
    <row r="47" spans="1:24" s="4" customFormat="1" x14ac:dyDescent="0.15">
      <c r="A47" s="11"/>
      <c r="B47" s="4" t="s">
        <v>34</v>
      </c>
      <c r="D47" s="23">
        <v>9800</v>
      </c>
      <c r="E47" s="23">
        <v>11360</v>
      </c>
      <c r="F47" s="23">
        <v>11460</v>
      </c>
      <c r="G47" s="23">
        <v>14470</v>
      </c>
      <c r="H47" s="23">
        <v>16250</v>
      </c>
      <c r="I47" s="23">
        <v>20050</v>
      </c>
      <c r="J47" s="23">
        <v>21930</v>
      </c>
      <c r="K47" s="23">
        <v>20840</v>
      </c>
      <c r="L47" s="23">
        <v>22310</v>
      </c>
      <c r="M47" s="23">
        <v>24240</v>
      </c>
      <c r="N47" s="23">
        <v>25000</v>
      </c>
      <c r="O47" s="23">
        <v>24560</v>
      </c>
      <c r="P47" s="23">
        <v>22980</v>
      </c>
      <c r="Q47" s="23">
        <v>24900</v>
      </c>
      <c r="R47" s="23">
        <v>28860</v>
      </c>
      <c r="S47" s="23">
        <v>31010</v>
      </c>
      <c r="T47" s="23">
        <v>20360</v>
      </c>
      <c r="U47" s="23">
        <v>14590</v>
      </c>
      <c r="V47" s="23">
        <v>12670</v>
      </c>
      <c r="W47" s="23">
        <v>20300</v>
      </c>
      <c r="X47" s="23">
        <v>27070</v>
      </c>
    </row>
    <row r="48" spans="1:24" s="5" customFormat="1" x14ac:dyDescent="0.15">
      <c r="A48" s="17"/>
      <c r="B48" s="5" t="s">
        <v>57</v>
      </c>
      <c r="C48"/>
      <c r="D48" s="22">
        <v>5510</v>
      </c>
      <c r="E48" s="22">
        <v>5070</v>
      </c>
      <c r="F48" s="22">
        <v>4960</v>
      </c>
      <c r="G48" s="22">
        <v>5120</v>
      </c>
      <c r="H48" s="22">
        <v>6250</v>
      </c>
      <c r="I48" s="22">
        <v>6840</v>
      </c>
      <c r="J48" s="22">
        <v>6060</v>
      </c>
      <c r="K48" s="22">
        <v>5940</v>
      </c>
      <c r="L48" s="22">
        <v>6960</v>
      </c>
      <c r="M48" s="22">
        <v>9060</v>
      </c>
      <c r="N48" s="22">
        <v>9600</v>
      </c>
      <c r="O48" s="22">
        <v>9520</v>
      </c>
      <c r="P48" s="22">
        <v>8390</v>
      </c>
      <c r="Q48" s="22">
        <v>7760</v>
      </c>
      <c r="R48" s="22">
        <v>7660</v>
      </c>
      <c r="S48" s="22">
        <v>7140</v>
      </c>
      <c r="T48" s="22">
        <v>5990</v>
      </c>
      <c r="U48" s="22">
        <v>4330</v>
      </c>
      <c r="V48" s="22">
        <v>5370</v>
      </c>
      <c r="W48" s="22">
        <v>4870</v>
      </c>
      <c r="X48" s="22">
        <v>4870</v>
      </c>
    </row>
    <row r="49" spans="1:24" s="5" customFormat="1" x14ac:dyDescent="0.15">
      <c r="A49" s="17"/>
      <c r="B49" s="5" t="s">
        <v>35</v>
      </c>
      <c r="C49"/>
      <c r="D49" s="22">
        <v>17180</v>
      </c>
      <c r="E49" s="22">
        <v>17470</v>
      </c>
      <c r="F49" s="22">
        <v>17260</v>
      </c>
      <c r="G49" s="22">
        <v>17630</v>
      </c>
      <c r="H49" s="22">
        <v>15780</v>
      </c>
      <c r="I49" s="22">
        <v>15430</v>
      </c>
      <c r="J49" s="22">
        <v>16060</v>
      </c>
      <c r="K49" s="22">
        <v>14830</v>
      </c>
      <c r="L49" s="22">
        <v>15680</v>
      </c>
      <c r="M49" s="22">
        <v>17290</v>
      </c>
      <c r="N49" s="22">
        <v>18760</v>
      </c>
      <c r="O49" s="22">
        <v>18730</v>
      </c>
      <c r="P49" s="22">
        <v>17510</v>
      </c>
      <c r="Q49" s="22">
        <v>16640</v>
      </c>
      <c r="R49" s="22">
        <v>16620</v>
      </c>
      <c r="S49" s="22">
        <v>11210</v>
      </c>
      <c r="T49" s="22">
        <v>7210</v>
      </c>
      <c r="U49" s="22">
        <v>12290</v>
      </c>
      <c r="V49" s="22">
        <v>16680</v>
      </c>
      <c r="W49" s="22">
        <v>16620</v>
      </c>
      <c r="X49" s="22">
        <v>15250</v>
      </c>
    </row>
    <row r="50" spans="1:24" s="4" customFormat="1" x14ac:dyDescent="0.15">
      <c r="A50" s="11"/>
      <c r="B50" s="4" t="s">
        <v>50</v>
      </c>
      <c r="D50" s="23">
        <v>38680</v>
      </c>
      <c r="E50" s="23">
        <v>40340</v>
      </c>
      <c r="F50" s="23">
        <v>40350</v>
      </c>
      <c r="G50" s="23">
        <v>45760</v>
      </c>
      <c r="H50" s="23">
        <v>43800</v>
      </c>
      <c r="I50" s="23">
        <v>49070</v>
      </c>
      <c r="J50" s="23">
        <v>49620</v>
      </c>
      <c r="K50" s="23">
        <v>46670</v>
      </c>
      <c r="L50" s="23">
        <v>50970</v>
      </c>
      <c r="M50" s="23">
        <v>56580</v>
      </c>
      <c r="N50" s="23">
        <v>58540</v>
      </c>
      <c r="O50" s="23">
        <v>58220</v>
      </c>
      <c r="P50" s="23">
        <v>53750</v>
      </c>
      <c r="Q50" s="23">
        <v>57700</v>
      </c>
      <c r="R50" s="23">
        <v>59920</v>
      </c>
      <c r="S50" s="23">
        <v>57620</v>
      </c>
      <c r="T50" s="23">
        <v>36300</v>
      </c>
      <c r="U50" s="23">
        <v>34100</v>
      </c>
      <c r="V50" s="23">
        <v>37660</v>
      </c>
      <c r="W50" s="23">
        <v>44770</v>
      </c>
      <c r="X50" s="23">
        <v>50190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E6ED7EB9-062F-2444-A2CB-27E11AF0711D}"/>
    <hyperlink ref="A52:B52" r:id="rId2" display="© Commonwealth of Australia 2025" xr:uid="{E955A360-6D45-3449-AE52-4C55106221D5}"/>
  </hyperlinks>
  <printOptions gridLines="1"/>
  <pageMargins left="0.14000000000000001" right="0.12" top="0.28999999999999998" bottom="0.22" header="0.22" footer="0.18"/>
  <pageSetup paperSize="9" scale="56" orientation="landscape" r:id="rId3"/>
  <headerFooter alignWithMargins="0"/>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899CA-C951-4229-86BE-0B5781490326}">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209</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1230</v>
      </c>
      <c r="E16" s="22">
        <v>1360</v>
      </c>
      <c r="F16" s="22">
        <v>1590</v>
      </c>
      <c r="G16" s="22">
        <v>1560</v>
      </c>
      <c r="H16" s="22">
        <v>1660</v>
      </c>
      <c r="I16" s="22">
        <v>1840</v>
      </c>
      <c r="J16" s="22">
        <v>1690</v>
      </c>
      <c r="K16" s="22">
        <v>1840</v>
      </c>
      <c r="L16" s="22">
        <v>1980</v>
      </c>
      <c r="M16" s="22">
        <v>2090</v>
      </c>
      <c r="N16" s="22">
        <v>1960</v>
      </c>
      <c r="O16" s="22">
        <v>1800</v>
      </c>
      <c r="P16" s="22">
        <v>1650</v>
      </c>
      <c r="Q16" s="22">
        <v>1550</v>
      </c>
      <c r="R16" s="22">
        <v>1390</v>
      </c>
      <c r="S16" s="22">
        <v>1230</v>
      </c>
      <c r="T16" s="22">
        <v>770</v>
      </c>
      <c r="U16" s="22">
        <v>1380</v>
      </c>
      <c r="V16" s="22">
        <v>1220</v>
      </c>
      <c r="W16" s="22">
        <v>1530</v>
      </c>
      <c r="X16" s="22">
        <v>1630</v>
      </c>
    </row>
    <row r="17" spans="1:24" s="5" customFormat="1" x14ac:dyDescent="0.15">
      <c r="A17" s="17"/>
      <c r="B17" s="19"/>
      <c r="C17" t="s">
        <v>25</v>
      </c>
      <c r="D17" s="22">
        <v>2550</v>
      </c>
      <c r="E17" s="22">
        <v>4530</v>
      </c>
      <c r="F17" s="22">
        <v>5220</v>
      </c>
      <c r="G17" s="22">
        <v>5320</v>
      </c>
      <c r="H17" s="22">
        <v>4710</v>
      </c>
      <c r="I17" s="22">
        <v>6040</v>
      </c>
      <c r="J17" s="22">
        <v>3230</v>
      </c>
      <c r="K17" s="22">
        <v>4930</v>
      </c>
      <c r="L17" s="22">
        <v>4120</v>
      </c>
      <c r="M17" s="22">
        <v>3760</v>
      </c>
      <c r="N17" s="22">
        <v>4240</v>
      </c>
      <c r="O17" s="22">
        <v>3820</v>
      </c>
      <c r="P17" s="22">
        <v>3800</v>
      </c>
      <c r="Q17" s="22">
        <v>4110</v>
      </c>
      <c r="R17" s="22">
        <v>4090</v>
      </c>
      <c r="S17" s="22">
        <v>3340</v>
      </c>
      <c r="T17" s="22">
        <v>780</v>
      </c>
      <c r="U17" s="22">
        <v>2870</v>
      </c>
      <c r="V17" s="22">
        <v>4090</v>
      </c>
      <c r="W17" s="22">
        <v>4370</v>
      </c>
      <c r="X17" s="22">
        <v>4430</v>
      </c>
    </row>
    <row r="18" spans="1:24" s="5" customFormat="1" x14ac:dyDescent="0.15">
      <c r="A18" s="17"/>
      <c r="B18" s="19"/>
      <c r="C18" t="s">
        <v>47</v>
      </c>
      <c r="D18" s="22">
        <v>1220</v>
      </c>
      <c r="E18" s="22">
        <v>1100</v>
      </c>
      <c r="F18" s="22">
        <v>1220</v>
      </c>
      <c r="G18" s="22">
        <v>840</v>
      </c>
      <c r="H18" s="22">
        <v>1050</v>
      </c>
      <c r="I18" s="22">
        <v>990</v>
      </c>
      <c r="J18" s="22">
        <v>1150</v>
      </c>
      <c r="K18" s="22">
        <v>960</v>
      </c>
      <c r="L18" s="22">
        <v>720</v>
      </c>
      <c r="M18" s="22">
        <v>1230</v>
      </c>
      <c r="N18" s="22">
        <v>790</v>
      </c>
      <c r="O18" s="22">
        <v>1080</v>
      </c>
      <c r="P18" s="22">
        <v>1440</v>
      </c>
      <c r="Q18" s="22">
        <v>860</v>
      </c>
      <c r="R18" s="22">
        <v>1000</v>
      </c>
      <c r="S18" s="22">
        <v>960</v>
      </c>
      <c r="T18" s="22">
        <v>90</v>
      </c>
      <c r="U18" s="22">
        <v>580</v>
      </c>
      <c r="V18" s="22">
        <v>1280</v>
      </c>
      <c r="W18" s="22">
        <v>1530</v>
      </c>
      <c r="X18" s="22">
        <v>1280</v>
      </c>
    </row>
    <row r="19" spans="1:24" s="5" customFormat="1" x14ac:dyDescent="0.15">
      <c r="A19" s="17"/>
      <c r="B19" s="19"/>
      <c r="C19" t="s">
        <v>26</v>
      </c>
      <c r="D19" s="22">
        <v>140</v>
      </c>
      <c r="E19" s="22">
        <v>130</v>
      </c>
      <c r="F19" s="22">
        <v>170</v>
      </c>
      <c r="G19" s="22">
        <v>150</v>
      </c>
      <c r="H19" s="22">
        <v>170</v>
      </c>
      <c r="I19" s="22">
        <v>140</v>
      </c>
      <c r="J19" s="22">
        <v>160</v>
      </c>
      <c r="K19" s="22">
        <v>170</v>
      </c>
      <c r="L19" s="22">
        <v>210</v>
      </c>
      <c r="M19" s="22">
        <v>190</v>
      </c>
      <c r="N19" s="22">
        <v>200</v>
      </c>
      <c r="O19" s="22">
        <v>220</v>
      </c>
      <c r="P19" s="22">
        <v>230</v>
      </c>
      <c r="Q19" s="22">
        <v>200</v>
      </c>
      <c r="R19" s="22">
        <v>280</v>
      </c>
      <c r="S19" s="22">
        <v>400</v>
      </c>
      <c r="T19" s="22">
        <v>210</v>
      </c>
      <c r="U19" s="22">
        <v>340</v>
      </c>
      <c r="V19" s="22">
        <v>360</v>
      </c>
      <c r="W19" s="22">
        <v>370</v>
      </c>
      <c r="X19" s="22">
        <v>320</v>
      </c>
    </row>
    <row r="20" spans="1:24" s="4" customFormat="1" x14ac:dyDescent="0.15">
      <c r="A20" s="11"/>
      <c r="B20" s="4" t="s">
        <v>27</v>
      </c>
      <c r="D20" s="23">
        <v>5130</v>
      </c>
      <c r="E20" s="23">
        <v>7120</v>
      </c>
      <c r="F20" s="23">
        <v>8190</v>
      </c>
      <c r="G20" s="23">
        <v>7870</v>
      </c>
      <c r="H20" s="23">
        <v>7590</v>
      </c>
      <c r="I20" s="23">
        <v>9010</v>
      </c>
      <c r="J20" s="23">
        <v>6230</v>
      </c>
      <c r="K20" s="23">
        <v>7900</v>
      </c>
      <c r="L20" s="23">
        <v>7030</v>
      </c>
      <c r="M20" s="23">
        <v>7270</v>
      </c>
      <c r="N20" s="23">
        <v>7180</v>
      </c>
      <c r="O20" s="23">
        <v>6930</v>
      </c>
      <c r="P20" s="23">
        <v>7120</v>
      </c>
      <c r="Q20" s="23">
        <v>6720</v>
      </c>
      <c r="R20" s="23">
        <v>6760</v>
      </c>
      <c r="S20" s="23">
        <v>5930</v>
      </c>
      <c r="T20" s="23">
        <v>1860</v>
      </c>
      <c r="U20" s="23">
        <v>5170</v>
      </c>
      <c r="V20" s="23">
        <v>6950</v>
      </c>
      <c r="W20" s="23">
        <v>7790</v>
      </c>
      <c r="X20" s="23">
        <v>7660</v>
      </c>
    </row>
    <row r="21" spans="1:24" s="5" customFormat="1" x14ac:dyDescent="0.15">
      <c r="A21" s="17"/>
      <c r="B21" s="16" t="s">
        <v>37</v>
      </c>
      <c r="C21" s="5" t="s">
        <v>155</v>
      </c>
      <c r="D21" s="22">
        <v>4160</v>
      </c>
      <c r="E21" s="22">
        <v>4670</v>
      </c>
      <c r="F21" s="22">
        <v>6080</v>
      </c>
      <c r="G21" s="22">
        <v>7170</v>
      </c>
      <c r="H21" s="22">
        <v>9390</v>
      </c>
      <c r="I21" s="22">
        <v>7100</v>
      </c>
      <c r="J21" s="22">
        <v>4930</v>
      </c>
      <c r="K21" s="22">
        <v>4850</v>
      </c>
      <c r="L21" s="22">
        <v>5210</v>
      </c>
      <c r="M21" s="22">
        <v>6640</v>
      </c>
      <c r="N21" s="22">
        <v>7100</v>
      </c>
      <c r="O21" s="22">
        <v>7420</v>
      </c>
      <c r="P21" s="22">
        <v>7500</v>
      </c>
      <c r="Q21" s="22">
        <v>7790</v>
      </c>
      <c r="R21" s="22">
        <v>8680</v>
      </c>
      <c r="S21" s="22">
        <v>7700</v>
      </c>
      <c r="T21" s="22">
        <v>80</v>
      </c>
      <c r="U21" s="22">
        <v>9050</v>
      </c>
      <c r="V21" s="22">
        <v>16440</v>
      </c>
      <c r="W21" s="22">
        <v>12280</v>
      </c>
      <c r="X21" s="22">
        <v>8930</v>
      </c>
    </row>
    <row r="22" spans="1:24" s="5" customFormat="1" x14ac:dyDescent="0.15">
      <c r="A22" s="17"/>
      <c r="B22" s="16"/>
      <c r="C22" s="57" t="s">
        <v>48</v>
      </c>
      <c r="D22" s="22">
        <v>240</v>
      </c>
      <c r="E22" s="22">
        <v>240</v>
      </c>
      <c r="F22" s="22">
        <v>360</v>
      </c>
      <c r="G22" s="22">
        <v>860</v>
      </c>
      <c r="H22" s="22">
        <v>2650</v>
      </c>
      <c r="I22" s="22">
        <v>1290</v>
      </c>
      <c r="J22" s="22">
        <v>400</v>
      </c>
      <c r="K22" s="22">
        <v>440</v>
      </c>
      <c r="L22" s="22">
        <v>320</v>
      </c>
      <c r="M22" s="22">
        <v>360</v>
      </c>
      <c r="N22" s="22">
        <v>330</v>
      </c>
      <c r="O22" s="22">
        <v>600</v>
      </c>
      <c r="P22" s="22">
        <v>630</v>
      </c>
      <c r="Q22" s="22">
        <v>740</v>
      </c>
      <c r="R22" s="22">
        <v>820</v>
      </c>
      <c r="S22" s="22">
        <v>570</v>
      </c>
      <c r="T22" s="22">
        <v>10</v>
      </c>
      <c r="U22" s="22">
        <v>1010</v>
      </c>
      <c r="V22" s="22">
        <v>1650</v>
      </c>
      <c r="W22" s="22">
        <v>970</v>
      </c>
      <c r="X22" s="22">
        <v>470</v>
      </c>
    </row>
    <row r="23" spans="1:24" s="5" customFormat="1" x14ac:dyDescent="0.15">
      <c r="A23" s="17"/>
      <c r="B23" s="4"/>
      <c r="C23" s="57" t="s">
        <v>28</v>
      </c>
      <c r="D23" s="22">
        <v>2380</v>
      </c>
      <c r="E23" s="22">
        <v>3050</v>
      </c>
      <c r="F23" s="22">
        <v>3860</v>
      </c>
      <c r="G23" s="22">
        <v>4570</v>
      </c>
      <c r="H23" s="22">
        <v>5120</v>
      </c>
      <c r="I23" s="22">
        <v>4220</v>
      </c>
      <c r="J23" s="22">
        <v>3090</v>
      </c>
      <c r="K23" s="22">
        <v>2930</v>
      </c>
      <c r="L23" s="22">
        <v>3400</v>
      </c>
      <c r="M23" s="22">
        <v>4370</v>
      </c>
      <c r="N23" s="22">
        <v>5050</v>
      </c>
      <c r="O23" s="22">
        <v>5180</v>
      </c>
      <c r="P23" s="22">
        <v>5360</v>
      </c>
      <c r="Q23" s="22">
        <v>5530</v>
      </c>
      <c r="R23" s="22">
        <v>6330</v>
      </c>
      <c r="S23" s="22">
        <v>5800</v>
      </c>
      <c r="T23" s="22">
        <v>40</v>
      </c>
      <c r="U23" s="22">
        <v>6750</v>
      </c>
      <c r="V23" s="22">
        <v>11420</v>
      </c>
      <c r="W23" s="22">
        <v>8960</v>
      </c>
      <c r="X23" s="22">
        <v>7060</v>
      </c>
    </row>
    <row r="24" spans="1:24" s="5" customFormat="1" x14ac:dyDescent="0.15">
      <c r="A24" s="17"/>
      <c r="B24" s="19"/>
      <c r="C24" s="57" t="s">
        <v>29</v>
      </c>
      <c r="D24" s="22">
        <v>1540</v>
      </c>
      <c r="E24" s="22">
        <v>1390</v>
      </c>
      <c r="F24" s="22">
        <v>1870</v>
      </c>
      <c r="G24" s="22">
        <v>1740</v>
      </c>
      <c r="H24" s="22">
        <v>1620</v>
      </c>
      <c r="I24" s="22">
        <v>1600</v>
      </c>
      <c r="J24" s="22">
        <v>1440</v>
      </c>
      <c r="K24" s="22">
        <v>1480</v>
      </c>
      <c r="L24" s="22">
        <v>1490</v>
      </c>
      <c r="M24" s="22">
        <v>1900</v>
      </c>
      <c r="N24" s="22">
        <v>1720</v>
      </c>
      <c r="O24" s="22">
        <v>1640</v>
      </c>
      <c r="P24" s="22">
        <v>1510</v>
      </c>
      <c r="Q24" s="22">
        <v>1520</v>
      </c>
      <c r="R24" s="22">
        <v>1520</v>
      </c>
      <c r="S24" s="22">
        <v>1330</v>
      </c>
      <c r="T24" s="22">
        <v>30</v>
      </c>
      <c r="U24" s="22">
        <v>1290</v>
      </c>
      <c r="V24" s="22">
        <v>3380</v>
      </c>
      <c r="W24" s="22">
        <v>2350</v>
      </c>
      <c r="X24" s="22">
        <v>1410</v>
      </c>
    </row>
    <row r="25" spans="1:24" s="5" customFormat="1" x14ac:dyDescent="0.15">
      <c r="A25" s="17"/>
      <c r="B25" s="19"/>
      <c r="C25" t="s">
        <v>30</v>
      </c>
      <c r="D25" s="22">
        <v>740</v>
      </c>
      <c r="E25" s="22">
        <v>1520</v>
      </c>
      <c r="F25" s="22">
        <v>1700</v>
      </c>
      <c r="G25" s="22">
        <v>1910</v>
      </c>
      <c r="H25" s="22">
        <v>2070</v>
      </c>
      <c r="I25" s="22">
        <v>1280</v>
      </c>
      <c r="J25" s="22">
        <v>1370</v>
      </c>
      <c r="K25" s="22">
        <v>1630</v>
      </c>
      <c r="L25" s="22">
        <v>1640</v>
      </c>
      <c r="M25" s="22">
        <v>1430</v>
      </c>
      <c r="N25" s="22">
        <v>1200</v>
      </c>
      <c r="O25" s="22">
        <v>1040</v>
      </c>
      <c r="P25" s="22">
        <v>930</v>
      </c>
      <c r="Q25" s="22">
        <v>1010</v>
      </c>
      <c r="R25" s="22">
        <v>1060</v>
      </c>
      <c r="S25" s="22">
        <v>720</v>
      </c>
      <c r="T25" s="22">
        <v>340</v>
      </c>
      <c r="U25" s="22">
        <v>890</v>
      </c>
      <c r="V25" s="22">
        <v>1670</v>
      </c>
      <c r="W25" s="22">
        <v>1620</v>
      </c>
      <c r="X25" s="22">
        <v>1810</v>
      </c>
    </row>
    <row r="26" spans="1:24" s="5" customFormat="1" x14ac:dyDescent="0.15">
      <c r="A26" s="17"/>
      <c r="B26" s="19"/>
      <c r="C26" t="s">
        <v>31</v>
      </c>
      <c r="D26" s="22">
        <v>250</v>
      </c>
      <c r="E26" s="22">
        <v>320</v>
      </c>
      <c r="F26" s="22">
        <v>470</v>
      </c>
      <c r="G26" s="22">
        <v>570</v>
      </c>
      <c r="H26" s="22">
        <v>690</v>
      </c>
      <c r="I26" s="22">
        <v>710</v>
      </c>
      <c r="J26" s="22">
        <v>880</v>
      </c>
      <c r="K26" s="22">
        <v>1550</v>
      </c>
      <c r="L26" s="22">
        <v>1890</v>
      </c>
      <c r="M26" s="22">
        <v>1820</v>
      </c>
      <c r="N26" s="22">
        <v>1610</v>
      </c>
      <c r="O26" s="22">
        <v>1390</v>
      </c>
      <c r="P26" s="22">
        <v>1210</v>
      </c>
      <c r="Q26" s="22">
        <v>1070</v>
      </c>
      <c r="R26" s="22">
        <v>1120</v>
      </c>
      <c r="S26" s="22">
        <v>1050</v>
      </c>
      <c r="T26" s="22">
        <v>30</v>
      </c>
      <c r="U26" s="22">
        <v>590</v>
      </c>
      <c r="V26" s="22">
        <v>1960</v>
      </c>
      <c r="W26" s="22">
        <v>2190</v>
      </c>
      <c r="X26" s="22">
        <v>2160</v>
      </c>
    </row>
    <row r="27" spans="1:24" s="5" customFormat="1" x14ac:dyDescent="0.15">
      <c r="A27" s="17"/>
      <c r="B27" s="19"/>
      <c r="C27" t="s">
        <v>32</v>
      </c>
      <c r="D27" s="22">
        <v>1200</v>
      </c>
      <c r="E27" s="22">
        <v>1300</v>
      </c>
      <c r="F27" s="22">
        <v>1280</v>
      </c>
      <c r="G27" s="22">
        <v>1710</v>
      </c>
      <c r="H27" s="22">
        <v>1480</v>
      </c>
      <c r="I27" s="22">
        <v>1370</v>
      </c>
      <c r="J27" s="22">
        <v>1600</v>
      </c>
      <c r="K27" s="22">
        <v>1670</v>
      </c>
      <c r="L27" s="22">
        <v>1680</v>
      </c>
      <c r="M27" s="22">
        <v>1790</v>
      </c>
      <c r="N27" s="22">
        <v>1940</v>
      </c>
      <c r="O27" s="22">
        <v>2150</v>
      </c>
      <c r="P27" s="22">
        <v>2310</v>
      </c>
      <c r="Q27" s="22">
        <v>2630</v>
      </c>
      <c r="R27" s="22">
        <v>3910</v>
      </c>
      <c r="S27" s="22">
        <v>6050</v>
      </c>
      <c r="T27" s="22">
        <v>290</v>
      </c>
      <c r="U27" s="22">
        <v>2580</v>
      </c>
      <c r="V27" s="22">
        <v>5000</v>
      </c>
      <c r="W27" s="22">
        <v>3650</v>
      </c>
      <c r="X27" s="22">
        <v>2700</v>
      </c>
    </row>
    <row r="28" spans="1:24" s="5" customFormat="1" x14ac:dyDescent="0.15">
      <c r="A28" s="17"/>
      <c r="B28" s="19"/>
      <c r="C28" t="s">
        <v>33</v>
      </c>
      <c r="D28" s="22">
        <v>590</v>
      </c>
      <c r="E28" s="22">
        <v>570</v>
      </c>
      <c r="F28" s="22">
        <v>530</v>
      </c>
      <c r="G28" s="22">
        <v>510</v>
      </c>
      <c r="H28" s="22">
        <v>340</v>
      </c>
      <c r="I28" s="22">
        <v>320</v>
      </c>
      <c r="J28" s="22">
        <v>300</v>
      </c>
      <c r="K28" s="22">
        <v>300</v>
      </c>
      <c r="L28" s="22">
        <v>390</v>
      </c>
      <c r="M28" s="22">
        <v>290</v>
      </c>
      <c r="N28" s="22">
        <v>330</v>
      </c>
      <c r="O28" s="22">
        <v>370</v>
      </c>
      <c r="P28" s="22">
        <v>430</v>
      </c>
      <c r="Q28" s="22">
        <v>560</v>
      </c>
      <c r="R28" s="22">
        <v>680</v>
      </c>
      <c r="S28" s="22">
        <v>1080</v>
      </c>
      <c r="T28" s="22">
        <v>720</v>
      </c>
      <c r="U28" s="22">
        <v>1730</v>
      </c>
      <c r="V28" s="22">
        <v>2830</v>
      </c>
      <c r="W28" s="22">
        <v>2000</v>
      </c>
      <c r="X28" s="22">
        <v>1890</v>
      </c>
    </row>
    <row r="29" spans="1:24" s="4" customFormat="1" x14ac:dyDescent="0.15">
      <c r="A29" s="11"/>
      <c r="B29" s="4" t="s">
        <v>34</v>
      </c>
      <c r="D29" s="23">
        <v>6930</v>
      </c>
      <c r="E29" s="23">
        <v>8380</v>
      </c>
      <c r="F29" s="23">
        <v>10060</v>
      </c>
      <c r="G29" s="23">
        <v>11860</v>
      </c>
      <c r="H29" s="23">
        <v>13960</v>
      </c>
      <c r="I29" s="23">
        <v>10770</v>
      </c>
      <c r="J29" s="23">
        <v>9070</v>
      </c>
      <c r="K29" s="23">
        <v>10000</v>
      </c>
      <c r="L29" s="23">
        <v>10810</v>
      </c>
      <c r="M29" s="23">
        <v>11960</v>
      </c>
      <c r="N29" s="23">
        <v>12180</v>
      </c>
      <c r="O29" s="23">
        <v>12370</v>
      </c>
      <c r="P29" s="23">
        <v>12380</v>
      </c>
      <c r="Q29" s="23">
        <v>13060</v>
      </c>
      <c r="R29" s="23">
        <v>15450</v>
      </c>
      <c r="S29" s="23">
        <v>16610</v>
      </c>
      <c r="T29" s="23">
        <v>1450</v>
      </c>
      <c r="U29" s="23">
        <v>14830</v>
      </c>
      <c r="V29" s="23">
        <v>27910</v>
      </c>
      <c r="W29" s="23">
        <v>21740</v>
      </c>
      <c r="X29" s="23">
        <v>17490</v>
      </c>
    </row>
    <row r="30" spans="1:24" s="5" customFormat="1" x14ac:dyDescent="0.15">
      <c r="A30" s="17"/>
      <c r="B30" s="5" t="s">
        <v>57</v>
      </c>
      <c r="C30"/>
      <c r="D30" s="22">
        <v>740</v>
      </c>
      <c r="E30" s="22">
        <v>730</v>
      </c>
      <c r="F30" s="22">
        <v>780</v>
      </c>
      <c r="G30" s="22">
        <v>960</v>
      </c>
      <c r="H30" s="22">
        <v>960</v>
      </c>
      <c r="I30" s="22">
        <v>760</v>
      </c>
      <c r="J30" s="22">
        <v>980</v>
      </c>
      <c r="K30" s="22">
        <v>1180</v>
      </c>
      <c r="L30" s="22">
        <v>880</v>
      </c>
      <c r="M30" s="22">
        <v>610</v>
      </c>
      <c r="N30" s="22">
        <v>520</v>
      </c>
      <c r="O30" s="22">
        <v>540</v>
      </c>
      <c r="P30" s="22">
        <v>540</v>
      </c>
      <c r="Q30" s="22">
        <v>550</v>
      </c>
      <c r="R30" s="22">
        <v>550</v>
      </c>
      <c r="S30" s="22">
        <v>410</v>
      </c>
      <c r="T30" s="22">
        <v>270</v>
      </c>
      <c r="U30" s="22">
        <v>430</v>
      </c>
      <c r="V30" s="22">
        <v>800</v>
      </c>
      <c r="W30" s="22">
        <v>1020</v>
      </c>
      <c r="X30" s="22">
        <v>1090</v>
      </c>
    </row>
    <row r="31" spans="1:24" s="5" customFormat="1" x14ac:dyDescent="0.15">
      <c r="A31" s="17"/>
      <c r="B31" s="5" t="s">
        <v>35</v>
      </c>
      <c r="C31"/>
      <c r="D31" s="22">
        <v>3530</v>
      </c>
      <c r="E31" s="22">
        <v>3770</v>
      </c>
      <c r="F31" s="22">
        <v>3930</v>
      </c>
      <c r="G31" s="22">
        <v>3970</v>
      </c>
      <c r="H31" s="22">
        <v>4370</v>
      </c>
      <c r="I31" s="22">
        <v>3860</v>
      </c>
      <c r="J31" s="22">
        <v>3580</v>
      </c>
      <c r="K31" s="22">
        <v>3400</v>
      </c>
      <c r="L31" s="22">
        <v>3380</v>
      </c>
      <c r="M31" s="22">
        <v>3420</v>
      </c>
      <c r="N31" s="22">
        <v>3270</v>
      </c>
      <c r="O31" s="22">
        <v>3370</v>
      </c>
      <c r="P31" s="22">
        <v>3610</v>
      </c>
      <c r="Q31" s="22">
        <v>3620</v>
      </c>
      <c r="R31" s="22">
        <v>3760</v>
      </c>
      <c r="S31" s="22">
        <v>4690</v>
      </c>
      <c r="T31" s="22">
        <v>2420</v>
      </c>
      <c r="U31" s="22">
        <v>2640</v>
      </c>
      <c r="V31" s="22">
        <v>2470</v>
      </c>
      <c r="W31" s="22">
        <v>2470</v>
      </c>
      <c r="X31" s="22">
        <v>2870</v>
      </c>
    </row>
    <row r="32" spans="1:24" s="4" customFormat="1" x14ac:dyDescent="0.15">
      <c r="A32" s="11"/>
      <c r="B32" s="4" t="s">
        <v>50</v>
      </c>
      <c r="D32" s="23">
        <v>16620</v>
      </c>
      <c r="E32" s="23">
        <v>20550</v>
      </c>
      <c r="F32" s="23">
        <v>23490</v>
      </c>
      <c r="G32" s="23">
        <v>25160</v>
      </c>
      <c r="H32" s="23">
        <v>27260</v>
      </c>
      <c r="I32" s="23">
        <v>24820</v>
      </c>
      <c r="J32" s="23">
        <v>20160</v>
      </c>
      <c r="K32" s="23">
        <v>22980</v>
      </c>
      <c r="L32" s="23">
        <v>22580</v>
      </c>
      <c r="M32" s="23">
        <v>23620</v>
      </c>
      <c r="N32" s="23">
        <v>23280</v>
      </c>
      <c r="O32" s="23">
        <v>23410</v>
      </c>
      <c r="P32" s="23">
        <v>23820</v>
      </c>
      <c r="Q32" s="23">
        <v>24100</v>
      </c>
      <c r="R32" s="23">
        <v>26650</v>
      </c>
      <c r="S32" s="23">
        <v>27740</v>
      </c>
      <c r="T32" s="23">
        <v>6020</v>
      </c>
      <c r="U32" s="23">
        <v>23070</v>
      </c>
      <c r="V32" s="23">
        <v>38130</v>
      </c>
      <c r="W32" s="23">
        <v>33030</v>
      </c>
      <c r="X32" s="23">
        <v>29110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180</v>
      </c>
      <c r="E34" s="22">
        <v>170</v>
      </c>
      <c r="F34" s="22">
        <v>160</v>
      </c>
      <c r="G34" s="22">
        <v>160</v>
      </c>
      <c r="H34" s="22">
        <v>190</v>
      </c>
      <c r="I34" s="22">
        <v>220</v>
      </c>
      <c r="J34" s="22">
        <v>230</v>
      </c>
      <c r="K34" s="22">
        <v>220</v>
      </c>
      <c r="L34" s="22">
        <v>200</v>
      </c>
      <c r="M34" s="22">
        <v>210</v>
      </c>
      <c r="N34" s="22">
        <v>220</v>
      </c>
      <c r="O34" s="22">
        <v>230</v>
      </c>
      <c r="P34" s="22">
        <v>220</v>
      </c>
      <c r="Q34" s="22">
        <v>220</v>
      </c>
      <c r="R34" s="22">
        <v>220</v>
      </c>
      <c r="S34" s="22">
        <v>240</v>
      </c>
      <c r="T34" s="22">
        <v>140</v>
      </c>
      <c r="U34" s="22">
        <v>230</v>
      </c>
      <c r="V34" s="22">
        <v>250</v>
      </c>
      <c r="W34" s="22">
        <v>230</v>
      </c>
      <c r="X34" s="22">
        <v>190</v>
      </c>
    </row>
    <row r="35" spans="1:24" s="5" customFormat="1" x14ac:dyDescent="0.15">
      <c r="A35" s="17"/>
      <c r="B35" s="19"/>
      <c r="C35" t="s">
        <v>25</v>
      </c>
      <c r="D35" s="22">
        <v>190</v>
      </c>
      <c r="E35" s="22">
        <v>280</v>
      </c>
      <c r="F35" s="22">
        <v>350</v>
      </c>
      <c r="G35" s="22">
        <v>450</v>
      </c>
      <c r="H35" s="22">
        <v>470</v>
      </c>
      <c r="I35" s="22">
        <v>660</v>
      </c>
      <c r="J35" s="22">
        <v>640</v>
      </c>
      <c r="K35" s="22">
        <v>620</v>
      </c>
      <c r="L35" s="22">
        <v>490</v>
      </c>
      <c r="M35" s="22">
        <v>540</v>
      </c>
      <c r="N35" s="22">
        <v>520</v>
      </c>
      <c r="O35" s="22">
        <v>480</v>
      </c>
      <c r="P35" s="22">
        <v>390</v>
      </c>
      <c r="Q35" s="22">
        <v>400</v>
      </c>
      <c r="R35" s="22">
        <v>370</v>
      </c>
      <c r="S35" s="22">
        <v>510</v>
      </c>
      <c r="T35" s="22">
        <v>290</v>
      </c>
      <c r="U35" s="22">
        <v>330</v>
      </c>
      <c r="V35" s="22">
        <v>310</v>
      </c>
      <c r="W35" s="22">
        <v>400</v>
      </c>
      <c r="X35" s="22">
        <v>350</v>
      </c>
    </row>
    <row r="36" spans="1:24" s="5" customFormat="1" x14ac:dyDescent="0.15">
      <c r="A36" s="17"/>
      <c r="B36" s="19"/>
      <c r="C36" t="s">
        <v>47</v>
      </c>
      <c r="D36" s="22">
        <v>20</v>
      </c>
      <c r="E36" s="22">
        <v>20</v>
      </c>
      <c r="F36" s="22">
        <v>10</v>
      </c>
      <c r="G36" s="22">
        <v>10</v>
      </c>
      <c r="H36" s="22">
        <v>10</v>
      </c>
      <c r="I36" s="22">
        <v>10</v>
      </c>
      <c r="J36" s="22">
        <v>10</v>
      </c>
      <c r="K36" s="22">
        <v>10</v>
      </c>
      <c r="L36" s="22">
        <v>10</v>
      </c>
      <c r="M36" s="22">
        <v>10</v>
      </c>
      <c r="N36" s="22">
        <v>10</v>
      </c>
      <c r="O36" s="22">
        <v>10</v>
      </c>
      <c r="P36" s="22">
        <v>0</v>
      </c>
      <c r="Q36" s="22">
        <v>10</v>
      </c>
      <c r="R36" s="22">
        <v>10</v>
      </c>
      <c r="S36" s="22">
        <v>10</v>
      </c>
      <c r="T36" s="22">
        <v>10</v>
      </c>
      <c r="U36" s="22">
        <v>10</v>
      </c>
      <c r="V36" s="22">
        <v>0</v>
      </c>
      <c r="W36" s="22">
        <v>10</v>
      </c>
      <c r="X36" s="22">
        <v>10</v>
      </c>
    </row>
    <row r="37" spans="1:24" s="5" customFormat="1" x14ac:dyDescent="0.15">
      <c r="A37"/>
      <c r="B37" s="19"/>
      <c r="C37" t="s">
        <v>26</v>
      </c>
      <c r="D37" s="22">
        <v>220</v>
      </c>
      <c r="E37" s="22">
        <v>200</v>
      </c>
      <c r="F37" s="22">
        <v>190</v>
      </c>
      <c r="G37" s="22">
        <v>220</v>
      </c>
      <c r="H37" s="22">
        <v>170</v>
      </c>
      <c r="I37" s="22">
        <v>200</v>
      </c>
      <c r="J37" s="22">
        <v>230</v>
      </c>
      <c r="K37" s="22">
        <v>210</v>
      </c>
      <c r="L37" s="22">
        <v>220</v>
      </c>
      <c r="M37" s="22">
        <v>240</v>
      </c>
      <c r="N37" s="22">
        <v>260</v>
      </c>
      <c r="O37" s="22">
        <v>250</v>
      </c>
      <c r="P37" s="22">
        <v>290</v>
      </c>
      <c r="Q37" s="22">
        <v>300</v>
      </c>
      <c r="R37" s="22">
        <v>370</v>
      </c>
      <c r="S37" s="22">
        <v>370</v>
      </c>
      <c r="T37" s="22">
        <v>280</v>
      </c>
      <c r="U37" s="22">
        <v>390</v>
      </c>
      <c r="V37" s="22">
        <v>400</v>
      </c>
      <c r="W37" s="22">
        <v>380</v>
      </c>
      <c r="X37" s="22">
        <v>340</v>
      </c>
    </row>
    <row r="38" spans="1:24" s="4" customFormat="1" x14ac:dyDescent="0.15">
      <c r="A38" s="11"/>
      <c r="B38" s="4" t="s">
        <v>27</v>
      </c>
      <c r="D38" s="23">
        <v>600</v>
      </c>
      <c r="E38" s="23">
        <v>660</v>
      </c>
      <c r="F38" s="23">
        <v>710</v>
      </c>
      <c r="G38" s="23">
        <v>840</v>
      </c>
      <c r="H38" s="23">
        <v>840</v>
      </c>
      <c r="I38" s="23">
        <v>1090</v>
      </c>
      <c r="J38" s="23">
        <v>1100</v>
      </c>
      <c r="K38" s="23">
        <v>1050</v>
      </c>
      <c r="L38" s="23">
        <v>920</v>
      </c>
      <c r="M38" s="23">
        <v>1010</v>
      </c>
      <c r="N38" s="23">
        <v>1000</v>
      </c>
      <c r="O38" s="23">
        <v>970</v>
      </c>
      <c r="P38" s="23">
        <v>890</v>
      </c>
      <c r="Q38" s="23">
        <v>920</v>
      </c>
      <c r="R38" s="23">
        <v>970</v>
      </c>
      <c r="S38" s="23">
        <v>1120</v>
      </c>
      <c r="T38" s="23">
        <v>720</v>
      </c>
      <c r="U38" s="23">
        <v>960</v>
      </c>
      <c r="V38" s="23">
        <v>960</v>
      </c>
      <c r="W38" s="23">
        <v>1020</v>
      </c>
      <c r="X38" s="23">
        <v>880</v>
      </c>
    </row>
    <row r="39" spans="1:24" s="5" customFormat="1" x14ac:dyDescent="0.15">
      <c r="A39" s="17"/>
      <c r="B39" s="16" t="s">
        <v>37</v>
      </c>
      <c r="C39" s="5" t="s">
        <v>155</v>
      </c>
      <c r="D39" s="22">
        <v>1070</v>
      </c>
      <c r="E39" s="22">
        <v>1430</v>
      </c>
      <c r="F39" s="22">
        <v>1580</v>
      </c>
      <c r="G39" s="22">
        <v>1710</v>
      </c>
      <c r="H39" s="22">
        <v>1880</v>
      </c>
      <c r="I39" s="22">
        <v>2510</v>
      </c>
      <c r="J39" s="22">
        <v>2980</v>
      </c>
      <c r="K39" s="22">
        <v>2980</v>
      </c>
      <c r="L39" s="22">
        <v>2920</v>
      </c>
      <c r="M39" s="22">
        <v>3020</v>
      </c>
      <c r="N39" s="22">
        <v>2990</v>
      </c>
      <c r="O39" s="22">
        <v>2980</v>
      </c>
      <c r="P39" s="22">
        <v>3050</v>
      </c>
      <c r="Q39" s="22">
        <v>2820</v>
      </c>
      <c r="R39" s="22">
        <v>2930</v>
      </c>
      <c r="S39" s="22">
        <v>5260</v>
      </c>
      <c r="T39" s="22">
        <v>2600</v>
      </c>
      <c r="U39" s="22">
        <v>1370</v>
      </c>
      <c r="V39" s="22">
        <v>840</v>
      </c>
      <c r="W39" s="22">
        <v>1420</v>
      </c>
      <c r="X39" s="22">
        <v>1970</v>
      </c>
    </row>
    <row r="40" spans="1:24" s="5" customFormat="1" x14ac:dyDescent="0.15">
      <c r="A40" s="17"/>
      <c r="B40" s="16"/>
      <c r="C40" s="57" t="s">
        <v>48</v>
      </c>
      <c r="D40" s="22">
        <v>110</v>
      </c>
      <c r="E40" s="22">
        <v>100</v>
      </c>
      <c r="F40" s="22">
        <v>100</v>
      </c>
      <c r="G40" s="22">
        <v>90</v>
      </c>
      <c r="H40" s="22">
        <v>130</v>
      </c>
      <c r="I40" s="22">
        <v>310</v>
      </c>
      <c r="J40" s="22">
        <v>480</v>
      </c>
      <c r="K40" s="22">
        <v>340</v>
      </c>
      <c r="L40" s="22">
        <v>300</v>
      </c>
      <c r="M40" s="22">
        <v>290</v>
      </c>
      <c r="N40" s="22">
        <v>230</v>
      </c>
      <c r="O40" s="22">
        <v>230</v>
      </c>
      <c r="P40" s="22">
        <v>250</v>
      </c>
      <c r="Q40" s="22">
        <v>290</v>
      </c>
      <c r="R40" s="22">
        <v>300</v>
      </c>
      <c r="S40" s="22">
        <v>480</v>
      </c>
      <c r="T40" s="22">
        <v>270</v>
      </c>
      <c r="U40" s="22">
        <v>130</v>
      </c>
      <c r="V40" s="22">
        <v>150</v>
      </c>
      <c r="W40" s="22">
        <v>260</v>
      </c>
      <c r="X40" s="22">
        <v>440</v>
      </c>
    </row>
    <row r="41" spans="1:24" s="5" customFormat="1" x14ac:dyDescent="0.15">
      <c r="A41" s="17"/>
      <c r="B41" s="4"/>
      <c r="C41" s="57" t="s">
        <v>28</v>
      </c>
      <c r="D41" s="22">
        <v>460</v>
      </c>
      <c r="E41" s="22">
        <v>760</v>
      </c>
      <c r="F41" s="22">
        <v>870</v>
      </c>
      <c r="G41" s="22">
        <v>970</v>
      </c>
      <c r="H41" s="22">
        <v>950</v>
      </c>
      <c r="I41" s="22">
        <v>1420</v>
      </c>
      <c r="J41" s="22">
        <v>1840</v>
      </c>
      <c r="K41" s="22">
        <v>1890</v>
      </c>
      <c r="L41" s="22">
        <v>1850</v>
      </c>
      <c r="M41" s="22">
        <v>1810</v>
      </c>
      <c r="N41" s="22">
        <v>1730</v>
      </c>
      <c r="O41" s="22">
        <v>1620</v>
      </c>
      <c r="P41" s="22">
        <v>1670</v>
      </c>
      <c r="Q41" s="22">
        <v>1870</v>
      </c>
      <c r="R41" s="22">
        <v>1970</v>
      </c>
      <c r="S41" s="22">
        <v>3880</v>
      </c>
      <c r="T41" s="22">
        <v>1760</v>
      </c>
      <c r="U41" s="22">
        <v>920</v>
      </c>
      <c r="V41" s="22">
        <v>520</v>
      </c>
      <c r="W41" s="22">
        <v>840</v>
      </c>
      <c r="X41" s="22">
        <v>1030</v>
      </c>
    </row>
    <row r="42" spans="1:24" s="5" customFormat="1" x14ac:dyDescent="0.15">
      <c r="A42" s="17"/>
      <c r="B42" s="19"/>
      <c r="C42" s="57" t="s">
        <v>29</v>
      </c>
      <c r="D42" s="22">
        <v>510</v>
      </c>
      <c r="E42" s="22">
        <v>580</v>
      </c>
      <c r="F42" s="22">
        <v>610</v>
      </c>
      <c r="G42" s="22">
        <v>660</v>
      </c>
      <c r="H42" s="22">
        <v>810</v>
      </c>
      <c r="I42" s="22">
        <v>770</v>
      </c>
      <c r="J42" s="22">
        <v>660</v>
      </c>
      <c r="K42" s="22">
        <v>750</v>
      </c>
      <c r="L42" s="22">
        <v>780</v>
      </c>
      <c r="M42" s="22">
        <v>920</v>
      </c>
      <c r="N42" s="22">
        <v>1030</v>
      </c>
      <c r="O42" s="22">
        <v>1130</v>
      </c>
      <c r="P42" s="22">
        <v>1130</v>
      </c>
      <c r="Q42" s="22">
        <v>660</v>
      </c>
      <c r="R42" s="22">
        <v>660</v>
      </c>
      <c r="S42" s="22">
        <v>900</v>
      </c>
      <c r="T42" s="22">
        <v>570</v>
      </c>
      <c r="U42" s="22">
        <v>330</v>
      </c>
      <c r="V42" s="22">
        <v>180</v>
      </c>
      <c r="W42" s="22">
        <v>330</v>
      </c>
      <c r="X42" s="22">
        <v>500</v>
      </c>
    </row>
    <row r="43" spans="1:24" s="5" customFormat="1" x14ac:dyDescent="0.15">
      <c r="A43" s="17"/>
      <c r="B43" s="19"/>
      <c r="C43" t="s">
        <v>30</v>
      </c>
      <c r="D43" s="22">
        <v>190</v>
      </c>
      <c r="E43" s="22">
        <v>260</v>
      </c>
      <c r="F43" s="22">
        <v>230</v>
      </c>
      <c r="G43" s="22">
        <v>340</v>
      </c>
      <c r="H43" s="22">
        <v>420</v>
      </c>
      <c r="I43" s="22">
        <v>490</v>
      </c>
      <c r="J43" s="22">
        <v>450</v>
      </c>
      <c r="K43" s="22">
        <v>430</v>
      </c>
      <c r="L43" s="22">
        <v>550</v>
      </c>
      <c r="M43" s="22">
        <v>540</v>
      </c>
      <c r="N43" s="22">
        <v>590</v>
      </c>
      <c r="O43" s="22">
        <v>530</v>
      </c>
      <c r="P43" s="22">
        <v>460</v>
      </c>
      <c r="Q43" s="22">
        <v>440</v>
      </c>
      <c r="R43" s="22">
        <v>430</v>
      </c>
      <c r="S43" s="22">
        <v>410</v>
      </c>
      <c r="T43" s="22">
        <v>310</v>
      </c>
      <c r="U43" s="22">
        <v>220</v>
      </c>
      <c r="V43" s="22">
        <v>160</v>
      </c>
      <c r="W43" s="22">
        <v>180</v>
      </c>
      <c r="X43" s="22">
        <v>230</v>
      </c>
    </row>
    <row r="44" spans="1:24" s="5" customFormat="1" x14ac:dyDescent="0.15">
      <c r="A44" s="17"/>
      <c r="B44" s="19"/>
      <c r="C44" t="s">
        <v>31</v>
      </c>
      <c r="D44" s="22">
        <v>60</v>
      </c>
      <c r="E44" s="22">
        <v>40</v>
      </c>
      <c r="F44" s="22">
        <v>90</v>
      </c>
      <c r="G44" s="22">
        <v>160</v>
      </c>
      <c r="H44" s="22">
        <v>200</v>
      </c>
      <c r="I44" s="22">
        <v>370</v>
      </c>
      <c r="J44" s="22">
        <v>420</v>
      </c>
      <c r="K44" s="22">
        <v>550</v>
      </c>
      <c r="L44" s="22">
        <v>770</v>
      </c>
      <c r="M44" s="22">
        <v>1080</v>
      </c>
      <c r="N44" s="22">
        <v>1110</v>
      </c>
      <c r="O44" s="22">
        <v>1070</v>
      </c>
      <c r="P44" s="22">
        <v>890</v>
      </c>
      <c r="Q44" s="22">
        <v>630</v>
      </c>
      <c r="R44" s="22">
        <v>620</v>
      </c>
      <c r="S44" s="22">
        <v>510</v>
      </c>
      <c r="T44" s="22">
        <v>230</v>
      </c>
      <c r="U44" s="22">
        <v>120</v>
      </c>
      <c r="V44" s="22">
        <v>80</v>
      </c>
      <c r="W44" s="22">
        <v>290</v>
      </c>
      <c r="X44" s="22">
        <v>550</v>
      </c>
    </row>
    <row r="45" spans="1:24" s="5" customFormat="1" x14ac:dyDescent="0.15">
      <c r="A45" s="17"/>
      <c r="B45" s="19"/>
      <c r="C45" t="s">
        <v>32</v>
      </c>
      <c r="D45" s="22">
        <v>410</v>
      </c>
      <c r="E45" s="22">
        <v>430</v>
      </c>
      <c r="F45" s="22">
        <v>390</v>
      </c>
      <c r="G45" s="22">
        <v>640</v>
      </c>
      <c r="H45" s="22">
        <v>560</v>
      </c>
      <c r="I45" s="22">
        <v>490</v>
      </c>
      <c r="J45" s="22">
        <v>570</v>
      </c>
      <c r="K45" s="22">
        <v>550</v>
      </c>
      <c r="L45" s="22">
        <v>530</v>
      </c>
      <c r="M45" s="22">
        <v>490</v>
      </c>
      <c r="N45" s="22">
        <v>460</v>
      </c>
      <c r="O45" s="22">
        <v>530</v>
      </c>
      <c r="P45" s="22">
        <v>560</v>
      </c>
      <c r="Q45" s="22">
        <v>640</v>
      </c>
      <c r="R45" s="22">
        <v>880</v>
      </c>
      <c r="S45" s="22">
        <v>610</v>
      </c>
      <c r="T45" s="22">
        <v>750</v>
      </c>
      <c r="U45" s="22">
        <v>970</v>
      </c>
      <c r="V45" s="22">
        <v>850</v>
      </c>
      <c r="W45" s="22">
        <v>850</v>
      </c>
      <c r="X45" s="22">
        <v>800</v>
      </c>
    </row>
    <row r="46" spans="1:24" s="5" customFormat="1" x14ac:dyDescent="0.15">
      <c r="A46" s="17"/>
      <c r="B46" s="19"/>
      <c r="C46" t="s">
        <v>33</v>
      </c>
      <c r="D46" s="22">
        <v>490</v>
      </c>
      <c r="E46" s="22">
        <v>540</v>
      </c>
      <c r="F46" s="22">
        <v>550</v>
      </c>
      <c r="G46" s="22">
        <v>580</v>
      </c>
      <c r="H46" s="22">
        <v>750</v>
      </c>
      <c r="I46" s="22">
        <v>740</v>
      </c>
      <c r="J46" s="22">
        <v>860</v>
      </c>
      <c r="K46" s="22">
        <v>800</v>
      </c>
      <c r="L46" s="22">
        <v>920</v>
      </c>
      <c r="M46" s="22">
        <v>970</v>
      </c>
      <c r="N46" s="22">
        <v>840</v>
      </c>
      <c r="O46" s="22">
        <v>980</v>
      </c>
      <c r="P46" s="22">
        <v>980</v>
      </c>
      <c r="Q46" s="22">
        <v>1220</v>
      </c>
      <c r="R46" s="22">
        <v>1190</v>
      </c>
      <c r="S46" s="22">
        <v>1550</v>
      </c>
      <c r="T46" s="22">
        <v>2030</v>
      </c>
      <c r="U46" s="22">
        <v>1640</v>
      </c>
      <c r="V46" s="22">
        <v>1550</v>
      </c>
      <c r="W46" s="22">
        <v>1830</v>
      </c>
      <c r="X46" s="22">
        <v>2050</v>
      </c>
    </row>
    <row r="47" spans="1:24" s="4" customFormat="1" x14ac:dyDescent="0.15">
      <c r="A47" s="11"/>
      <c r="B47" s="4" t="s">
        <v>34</v>
      </c>
      <c r="D47" s="23">
        <v>2220</v>
      </c>
      <c r="E47" s="23">
        <v>2710</v>
      </c>
      <c r="F47" s="23">
        <v>2830</v>
      </c>
      <c r="G47" s="23">
        <v>3430</v>
      </c>
      <c r="H47" s="23">
        <v>3810</v>
      </c>
      <c r="I47" s="23">
        <v>4600</v>
      </c>
      <c r="J47" s="23">
        <v>5290</v>
      </c>
      <c r="K47" s="23">
        <v>5310</v>
      </c>
      <c r="L47" s="23">
        <v>5700</v>
      </c>
      <c r="M47" s="23">
        <v>6100</v>
      </c>
      <c r="N47" s="23">
        <v>5990</v>
      </c>
      <c r="O47" s="23">
        <v>6090</v>
      </c>
      <c r="P47" s="23">
        <v>5930</v>
      </c>
      <c r="Q47" s="23">
        <v>5740</v>
      </c>
      <c r="R47" s="23">
        <v>6040</v>
      </c>
      <c r="S47" s="23">
        <v>8340</v>
      </c>
      <c r="T47" s="23">
        <v>5920</v>
      </c>
      <c r="U47" s="23">
        <v>4330</v>
      </c>
      <c r="V47" s="23">
        <v>3480</v>
      </c>
      <c r="W47" s="23">
        <v>4580</v>
      </c>
      <c r="X47" s="23">
        <v>5600</v>
      </c>
    </row>
    <row r="48" spans="1:24" s="5" customFormat="1" x14ac:dyDescent="0.15">
      <c r="A48" s="17"/>
      <c r="B48" s="5" t="s">
        <v>57</v>
      </c>
      <c r="C48"/>
      <c r="D48" s="22">
        <v>340</v>
      </c>
      <c r="E48" s="22">
        <v>340</v>
      </c>
      <c r="F48" s="22">
        <v>330</v>
      </c>
      <c r="G48" s="22">
        <v>380</v>
      </c>
      <c r="H48" s="22">
        <v>340</v>
      </c>
      <c r="I48" s="22">
        <v>360</v>
      </c>
      <c r="J48" s="22">
        <v>340</v>
      </c>
      <c r="K48" s="22">
        <v>350</v>
      </c>
      <c r="L48" s="22">
        <v>410</v>
      </c>
      <c r="M48" s="22">
        <v>510</v>
      </c>
      <c r="N48" s="22">
        <v>490</v>
      </c>
      <c r="O48" s="22">
        <v>500</v>
      </c>
      <c r="P48" s="22">
        <v>460</v>
      </c>
      <c r="Q48" s="22">
        <v>360</v>
      </c>
      <c r="R48" s="22">
        <v>420</v>
      </c>
      <c r="S48" s="22">
        <v>380</v>
      </c>
      <c r="T48" s="22">
        <v>300</v>
      </c>
      <c r="U48" s="22">
        <v>280</v>
      </c>
      <c r="V48" s="22">
        <v>300</v>
      </c>
      <c r="W48" s="22">
        <v>270</v>
      </c>
      <c r="X48" s="22">
        <v>250</v>
      </c>
    </row>
    <row r="49" spans="1:24" s="5" customFormat="1" x14ac:dyDescent="0.15">
      <c r="A49" s="17"/>
      <c r="B49" s="5" t="s">
        <v>35</v>
      </c>
      <c r="C49"/>
      <c r="D49" s="22">
        <v>4470</v>
      </c>
      <c r="E49" s="22">
        <v>4310</v>
      </c>
      <c r="F49" s="22">
        <v>4350</v>
      </c>
      <c r="G49" s="22">
        <v>4570</v>
      </c>
      <c r="H49" s="22">
        <v>3760</v>
      </c>
      <c r="I49" s="22">
        <v>3760</v>
      </c>
      <c r="J49" s="22">
        <v>3850</v>
      </c>
      <c r="K49" s="22">
        <v>3730</v>
      </c>
      <c r="L49" s="22">
        <v>3670</v>
      </c>
      <c r="M49" s="22">
        <v>3950</v>
      </c>
      <c r="N49" s="22">
        <v>4450</v>
      </c>
      <c r="O49" s="22">
        <v>4360</v>
      </c>
      <c r="P49" s="22">
        <v>4160</v>
      </c>
      <c r="Q49" s="22">
        <v>4030</v>
      </c>
      <c r="R49" s="22">
        <v>3780</v>
      </c>
      <c r="S49" s="22">
        <v>2640</v>
      </c>
      <c r="T49" s="22">
        <v>1750</v>
      </c>
      <c r="U49" s="22">
        <v>3000</v>
      </c>
      <c r="V49" s="22">
        <v>4050</v>
      </c>
      <c r="W49" s="22">
        <v>3810</v>
      </c>
      <c r="X49" s="22">
        <v>3650</v>
      </c>
    </row>
    <row r="50" spans="1:24" s="4" customFormat="1" x14ac:dyDescent="0.15">
      <c r="A50" s="11"/>
      <c r="B50" s="4" t="s">
        <v>50</v>
      </c>
      <c r="D50" s="23">
        <v>8070</v>
      </c>
      <c r="E50" s="23">
        <v>8690</v>
      </c>
      <c r="F50" s="23">
        <v>8860</v>
      </c>
      <c r="G50" s="23">
        <v>9830</v>
      </c>
      <c r="H50" s="23">
        <v>9250</v>
      </c>
      <c r="I50" s="23">
        <v>10280</v>
      </c>
      <c r="J50" s="23">
        <v>10990</v>
      </c>
      <c r="K50" s="23">
        <v>10630</v>
      </c>
      <c r="L50" s="23">
        <v>10900</v>
      </c>
      <c r="M50" s="23">
        <v>11980</v>
      </c>
      <c r="N50" s="23">
        <v>12130</v>
      </c>
      <c r="O50" s="23">
        <v>12120</v>
      </c>
      <c r="P50" s="23">
        <v>11640</v>
      </c>
      <c r="Q50" s="23">
        <v>11380</v>
      </c>
      <c r="R50" s="23">
        <v>11510</v>
      </c>
      <c r="S50" s="23">
        <v>12810</v>
      </c>
      <c r="T50" s="23">
        <v>8840</v>
      </c>
      <c r="U50" s="23">
        <v>8570</v>
      </c>
      <c r="V50" s="23">
        <v>8780</v>
      </c>
      <c r="W50" s="23">
        <v>9680</v>
      </c>
      <c r="X50" s="23">
        <v>10380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1110E9EB-81A8-8449-B754-78DFAAA33FF1}"/>
    <hyperlink ref="A52:B52" r:id="rId2" display="© Commonwealth of Australia 2025" xr:uid="{478557D4-50D0-DA4A-8333-C9E1FAFA5090}"/>
  </hyperlinks>
  <printOptions gridLines="1"/>
  <pageMargins left="0.14000000000000001" right="0.12" top="0.28999999999999998" bottom="0.22" header="0.22" footer="0.18"/>
  <pageSetup paperSize="9" scale="56" orientation="landscape"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D285D-EF2D-4186-B9CC-D67DF194A7DC}">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210</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2710</v>
      </c>
      <c r="E16" s="22">
        <v>2890</v>
      </c>
      <c r="F16" s="22">
        <v>3150</v>
      </c>
      <c r="G16" s="22">
        <v>3330</v>
      </c>
      <c r="H16" s="22">
        <v>3560</v>
      </c>
      <c r="I16" s="22">
        <v>3800</v>
      </c>
      <c r="J16" s="22">
        <v>3940</v>
      </c>
      <c r="K16" s="22">
        <v>3870</v>
      </c>
      <c r="L16" s="22">
        <v>4270</v>
      </c>
      <c r="M16" s="22">
        <v>3950</v>
      </c>
      <c r="N16" s="22">
        <v>3510</v>
      </c>
      <c r="O16" s="22">
        <v>3560</v>
      </c>
      <c r="P16" s="22">
        <v>3020</v>
      </c>
      <c r="Q16" s="22">
        <v>2580</v>
      </c>
      <c r="R16" s="22">
        <v>2360</v>
      </c>
      <c r="S16" s="22">
        <v>2060</v>
      </c>
      <c r="T16" s="22">
        <v>1230</v>
      </c>
      <c r="U16" s="22">
        <v>2510</v>
      </c>
      <c r="V16" s="22">
        <v>2220</v>
      </c>
      <c r="W16" s="22">
        <v>2250</v>
      </c>
      <c r="X16" s="22">
        <v>2310</v>
      </c>
    </row>
    <row r="17" spans="1:24" s="5" customFormat="1" x14ac:dyDescent="0.15">
      <c r="A17" s="17"/>
      <c r="B17" s="19"/>
      <c r="C17" t="s">
        <v>25</v>
      </c>
      <c r="D17" s="22">
        <v>6190</v>
      </c>
      <c r="E17" s="22">
        <v>7860</v>
      </c>
      <c r="F17" s="22">
        <v>8960</v>
      </c>
      <c r="G17" s="22">
        <v>9450</v>
      </c>
      <c r="H17" s="22">
        <v>8750</v>
      </c>
      <c r="I17" s="22">
        <v>7080</v>
      </c>
      <c r="J17" s="22">
        <v>5880</v>
      </c>
      <c r="K17" s="22">
        <v>9210</v>
      </c>
      <c r="L17" s="22">
        <v>9080</v>
      </c>
      <c r="M17" s="22">
        <v>8600</v>
      </c>
      <c r="N17" s="22">
        <v>6540</v>
      </c>
      <c r="O17" s="22">
        <v>5540</v>
      </c>
      <c r="P17" s="22">
        <v>4540</v>
      </c>
      <c r="Q17" s="22">
        <v>3390</v>
      </c>
      <c r="R17" s="22">
        <v>2560</v>
      </c>
      <c r="S17" s="22">
        <v>1800</v>
      </c>
      <c r="T17" s="22">
        <v>950</v>
      </c>
      <c r="U17" s="22">
        <v>2130</v>
      </c>
      <c r="V17" s="22">
        <v>3970</v>
      </c>
      <c r="W17" s="22">
        <v>5190</v>
      </c>
      <c r="X17" s="22">
        <v>4980</v>
      </c>
    </row>
    <row r="18" spans="1:24" s="5" customFormat="1" x14ac:dyDescent="0.15">
      <c r="A18" s="17"/>
      <c r="B18" s="19"/>
      <c r="C18" t="s">
        <v>47</v>
      </c>
      <c r="D18" s="22">
        <v>1780</v>
      </c>
      <c r="E18" s="22">
        <v>1380</v>
      </c>
      <c r="F18" s="22">
        <v>1680</v>
      </c>
      <c r="G18" s="22">
        <v>1440</v>
      </c>
      <c r="H18" s="22">
        <v>1710</v>
      </c>
      <c r="I18" s="22">
        <v>1170</v>
      </c>
      <c r="J18" s="22">
        <v>810</v>
      </c>
      <c r="K18" s="22">
        <v>750</v>
      </c>
      <c r="L18" s="22">
        <v>520</v>
      </c>
      <c r="M18" s="22">
        <v>820</v>
      </c>
      <c r="N18" s="22">
        <v>730</v>
      </c>
      <c r="O18" s="22">
        <v>880</v>
      </c>
      <c r="P18" s="22">
        <v>990</v>
      </c>
      <c r="Q18" s="22">
        <v>660</v>
      </c>
      <c r="R18" s="22">
        <v>650</v>
      </c>
      <c r="S18" s="22">
        <v>540</v>
      </c>
      <c r="T18" s="22">
        <v>40</v>
      </c>
      <c r="U18" s="22">
        <v>350</v>
      </c>
      <c r="V18" s="22">
        <v>850</v>
      </c>
      <c r="W18" s="22">
        <v>900</v>
      </c>
      <c r="X18" s="22">
        <v>690</v>
      </c>
    </row>
    <row r="19" spans="1:24" s="5" customFormat="1" x14ac:dyDescent="0.15">
      <c r="A19" s="17"/>
      <c r="B19" s="19"/>
      <c r="C19" t="s">
        <v>26</v>
      </c>
      <c r="D19" s="22">
        <v>590</v>
      </c>
      <c r="E19" s="22">
        <v>600</v>
      </c>
      <c r="F19" s="22">
        <v>600</v>
      </c>
      <c r="G19" s="22">
        <v>640</v>
      </c>
      <c r="H19" s="22">
        <v>610</v>
      </c>
      <c r="I19" s="22">
        <v>580</v>
      </c>
      <c r="J19" s="22">
        <v>680</v>
      </c>
      <c r="K19" s="22">
        <v>670</v>
      </c>
      <c r="L19" s="22">
        <v>710</v>
      </c>
      <c r="M19" s="22">
        <v>710</v>
      </c>
      <c r="N19" s="22">
        <v>750</v>
      </c>
      <c r="O19" s="22">
        <v>740</v>
      </c>
      <c r="P19" s="22">
        <v>760</v>
      </c>
      <c r="Q19" s="22">
        <v>890</v>
      </c>
      <c r="R19" s="22">
        <v>1030</v>
      </c>
      <c r="S19" s="22">
        <v>1600</v>
      </c>
      <c r="T19" s="22">
        <v>690</v>
      </c>
      <c r="U19" s="22">
        <v>970</v>
      </c>
      <c r="V19" s="22">
        <v>1120</v>
      </c>
      <c r="W19" s="22">
        <v>980</v>
      </c>
      <c r="X19" s="22">
        <v>830</v>
      </c>
    </row>
    <row r="20" spans="1:24" s="4" customFormat="1" x14ac:dyDescent="0.15">
      <c r="A20" s="11"/>
      <c r="B20" s="4" t="s">
        <v>27</v>
      </c>
      <c r="D20" s="23">
        <v>11260</v>
      </c>
      <c r="E20" s="23">
        <v>12720</v>
      </c>
      <c r="F20" s="23">
        <v>14380</v>
      </c>
      <c r="G20" s="23">
        <v>14860</v>
      </c>
      <c r="H20" s="23">
        <v>14620</v>
      </c>
      <c r="I20" s="23">
        <v>12620</v>
      </c>
      <c r="J20" s="23">
        <v>11310</v>
      </c>
      <c r="K20" s="23">
        <v>14500</v>
      </c>
      <c r="L20" s="23">
        <v>14570</v>
      </c>
      <c r="M20" s="23">
        <v>14070</v>
      </c>
      <c r="N20" s="23">
        <v>11520</v>
      </c>
      <c r="O20" s="23">
        <v>10720</v>
      </c>
      <c r="P20" s="23">
        <v>9310</v>
      </c>
      <c r="Q20" s="23">
        <v>7520</v>
      </c>
      <c r="R20" s="23">
        <v>6590</v>
      </c>
      <c r="S20" s="23">
        <v>6000</v>
      </c>
      <c r="T20" s="23">
        <v>2910</v>
      </c>
      <c r="U20" s="23">
        <v>5960</v>
      </c>
      <c r="V20" s="23">
        <v>8160</v>
      </c>
      <c r="W20" s="23">
        <v>9310</v>
      </c>
      <c r="X20" s="23">
        <v>8810</v>
      </c>
    </row>
    <row r="21" spans="1:24" s="5" customFormat="1" x14ac:dyDescent="0.15">
      <c r="A21" s="17"/>
      <c r="B21" s="16" t="s">
        <v>37</v>
      </c>
      <c r="C21" s="5" t="s">
        <v>155</v>
      </c>
      <c r="D21" s="22">
        <v>5710</v>
      </c>
      <c r="E21" s="22">
        <v>5670</v>
      </c>
      <c r="F21" s="22">
        <v>7290</v>
      </c>
      <c r="G21" s="22">
        <v>10290</v>
      </c>
      <c r="H21" s="22">
        <v>12610</v>
      </c>
      <c r="I21" s="22">
        <v>9370</v>
      </c>
      <c r="J21" s="22">
        <v>6780</v>
      </c>
      <c r="K21" s="22">
        <v>6470</v>
      </c>
      <c r="L21" s="22">
        <v>7360</v>
      </c>
      <c r="M21" s="22">
        <v>8970</v>
      </c>
      <c r="N21" s="22">
        <v>9280</v>
      </c>
      <c r="O21" s="22">
        <v>10330</v>
      </c>
      <c r="P21" s="22">
        <v>10040</v>
      </c>
      <c r="Q21" s="22">
        <v>8920</v>
      </c>
      <c r="R21" s="22">
        <v>10700</v>
      </c>
      <c r="S21" s="22">
        <v>8490</v>
      </c>
      <c r="T21" s="22">
        <v>80</v>
      </c>
      <c r="U21" s="22">
        <v>7530</v>
      </c>
      <c r="V21" s="22">
        <v>30330</v>
      </c>
      <c r="W21" s="22">
        <v>24880</v>
      </c>
      <c r="X21" s="22">
        <v>15230</v>
      </c>
    </row>
    <row r="22" spans="1:24" s="5" customFormat="1" x14ac:dyDescent="0.15">
      <c r="A22" s="17"/>
      <c r="B22" s="16"/>
      <c r="C22" s="57" t="s">
        <v>48</v>
      </c>
      <c r="D22" s="22">
        <v>700</v>
      </c>
      <c r="E22" s="22">
        <v>730</v>
      </c>
      <c r="F22" s="22">
        <v>1310</v>
      </c>
      <c r="G22" s="22">
        <v>1890</v>
      </c>
      <c r="H22" s="22">
        <v>3900</v>
      </c>
      <c r="I22" s="22">
        <v>2580</v>
      </c>
      <c r="J22" s="22">
        <v>1080</v>
      </c>
      <c r="K22" s="22">
        <v>1140</v>
      </c>
      <c r="L22" s="22">
        <v>1030</v>
      </c>
      <c r="M22" s="22">
        <v>1390</v>
      </c>
      <c r="N22" s="22">
        <v>1340</v>
      </c>
      <c r="O22" s="22">
        <v>1680</v>
      </c>
      <c r="P22" s="22">
        <v>1460</v>
      </c>
      <c r="Q22" s="22">
        <v>1190</v>
      </c>
      <c r="R22" s="22">
        <v>1170</v>
      </c>
      <c r="S22" s="22">
        <v>860</v>
      </c>
      <c r="T22" s="22">
        <v>10</v>
      </c>
      <c r="U22" s="22">
        <v>1010</v>
      </c>
      <c r="V22" s="22">
        <v>3640</v>
      </c>
      <c r="W22" s="22">
        <v>1960</v>
      </c>
      <c r="X22" s="22">
        <v>920</v>
      </c>
    </row>
    <row r="23" spans="1:24" s="5" customFormat="1" x14ac:dyDescent="0.15">
      <c r="A23" s="17"/>
      <c r="B23" s="4"/>
      <c r="C23" s="57" t="s">
        <v>28</v>
      </c>
      <c r="D23" s="22">
        <v>3150</v>
      </c>
      <c r="E23" s="22">
        <v>3250</v>
      </c>
      <c r="F23" s="22">
        <v>4020</v>
      </c>
      <c r="G23" s="22">
        <v>6040</v>
      </c>
      <c r="H23" s="22">
        <v>6320</v>
      </c>
      <c r="I23" s="22">
        <v>4570</v>
      </c>
      <c r="J23" s="22">
        <v>3650</v>
      </c>
      <c r="K23" s="22">
        <v>3320</v>
      </c>
      <c r="L23" s="22">
        <v>4300</v>
      </c>
      <c r="M23" s="22">
        <v>5290</v>
      </c>
      <c r="N23" s="22">
        <v>5670</v>
      </c>
      <c r="O23" s="22">
        <v>6480</v>
      </c>
      <c r="P23" s="22">
        <v>6550</v>
      </c>
      <c r="Q23" s="22">
        <v>6100</v>
      </c>
      <c r="R23" s="22">
        <v>7710</v>
      </c>
      <c r="S23" s="22">
        <v>6210</v>
      </c>
      <c r="T23" s="22">
        <v>30</v>
      </c>
      <c r="U23" s="22">
        <v>5240</v>
      </c>
      <c r="V23" s="22">
        <v>22950</v>
      </c>
      <c r="W23" s="22">
        <v>20100</v>
      </c>
      <c r="X23" s="22">
        <v>12770</v>
      </c>
    </row>
    <row r="24" spans="1:24" s="5" customFormat="1" x14ac:dyDescent="0.15">
      <c r="A24" s="17"/>
      <c r="B24" s="19"/>
      <c r="C24" s="57" t="s">
        <v>29</v>
      </c>
      <c r="D24" s="22">
        <v>1860</v>
      </c>
      <c r="E24" s="22">
        <v>1690</v>
      </c>
      <c r="F24" s="22">
        <v>1960</v>
      </c>
      <c r="G24" s="22">
        <v>2360</v>
      </c>
      <c r="H24" s="22">
        <v>2390</v>
      </c>
      <c r="I24" s="22">
        <v>2230</v>
      </c>
      <c r="J24" s="22">
        <v>2050</v>
      </c>
      <c r="K24" s="22">
        <v>2010</v>
      </c>
      <c r="L24" s="22">
        <v>2030</v>
      </c>
      <c r="M24" s="22">
        <v>2290</v>
      </c>
      <c r="N24" s="22">
        <v>2270</v>
      </c>
      <c r="O24" s="22">
        <v>2170</v>
      </c>
      <c r="P24" s="22">
        <v>2030</v>
      </c>
      <c r="Q24" s="22">
        <v>1640</v>
      </c>
      <c r="R24" s="22">
        <v>1820</v>
      </c>
      <c r="S24" s="22">
        <v>1420</v>
      </c>
      <c r="T24" s="22">
        <v>50</v>
      </c>
      <c r="U24" s="22">
        <v>1290</v>
      </c>
      <c r="V24" s="22">
        <v>3740</v>
      </c>
      <c r="W24" s="22">
        <v>2820</v>
      </c>
      <c r="X24" s="22">
        <v>1540</v>
      </c>
    </row>
    <row r="25" spans="1:24" s="5" customFormat="1" x14ac:dyDescent="0.15">
      <c r="A25" s="17"/>
      <c r="B25" s="19"/>
      <c r="C25" t="s">
        <v>30</v>
      </c>
      <c r="D25" s="22">
        <v>2820</v>
      </c>
      <c r="E25" s="22">
        <v>6250</v>
      </c>
      <c r="F25" s="22">
        <v>8140</v>
      </c>
      <c r="G25" s="22">
        <v>11260</v>
      </c>
      <c r="H25" s="22">
        <v>11850</v>
      </c>
      <c r="I25" s="22">
        <v>5450</v>
      </c>
      <c r="J25" s="22">
        <v>7660</v>
      </c>
      <c r="K25" s="22">
        <v>13140</v>
      </c>
      <c r="L25" s="22">
        <v>11100</v>
      </c>
      <c r="M25" s="22">
        <v>5920</v>
      </c>
      <c r="N25" s="22">
        <v>4690</v>
      </c>
      <c r="O25" s="22">
        <v>3690</v>
      </c>
      <c r="P25" s="22">
        <v>3120</v>
      </c>
      <c r="Q25" s="22">
        <v>2650</v>
      </c>
      <c r="R25" s="22">
        <v>3200</v>
      </c>
      <c r="S25" s="22">
        <v>2790</v>
      </c>
      <c r="T25" s="22">
        <v>1150</v>
      </c>
      <c r="U25" s="22">
        <v>3360</v>
      </c>
      <c r="V25" s="22">
        <v>6960</v>
      </c>
      <c r="W25" s="22">
        <v>8490</v>
      </c>
      <c r="X25" s="22">
        <v>8170</v>
      </c>
    </row>
    <row r="26" spans="1:24" s="5" customFormat="1" x14ac:dyDescent="0.15">
      <c r="A26" s="17"/>
      <c r="B26" s="19"/>
      <c r="C26" t="s">
        <v>31</v>
      </c>
      <c r="D26" s="22">
        <v>1350</v>
      </c>
      <c r="E26" s="22">
        <v>1820</v>
      </c>
      <c r="F26" s="22">
        <v>2510</v>
      </c>
      <c r="G26" s="22">
        <v>4210</v>
      </c>
      <c r="H26" s="22">
        <v>5520</v>
      </c>
      <c r="I26" s="22">
        <v>5390</v>
      </c>
      <c r="J26" s="22">
        <v>8920</v>
      </c>
      <c r="K26" s="22">
        <v>12790</v>
      </c>
      <c r="L26" s="22">
        <v>12510</v>
      </c>
      <c r="M26" s="22">
        <v>9690</v>
      </c>
      <c r="N26" s="22">
        <v>8330</v>
      </c>
      <c r="O26" s="22">
        <v>6700</v>
      </c>
      <c r="P26" s="22">
        <v>5360</v>
      </c>
      <c r="Q26" s="22">
        <v>5220</v>
      </c>
      <c r="R26" s="22">
        <v>5560</v>
      </c>
      <c r="S26" s="22">
        <v>5870</v>
      </c>
      <c r="T26" s="22">
        <v>80</v>
      </c>
      <c r="U26" s="22">
        <v>2630</v>
      </c>
      <c r="V26" s="22">
        <v>11570</v>
      </c>
      <c r="W26" s="22">
        <v>13620</v>
      </c>
      <c r="X26" s="22">
        <v>13930</v>
      </c>
    </row>
    <row r="27" spans="1:24" s="5" customFormat="1" x14ac:dyDescent="0.15">
      <c r="A27" s="17"/>
      <c r="B27" s="19"/>
      <c r="C27" t="s">
        <v>32</v>
      </c>
      <c r="D27" s="22">
        <v>4390</v>
      </c>
      <c r="E27" s="22">
        <v>4740</v>
      </c>
      <c r="F27" s="22">
        <v>5180</v>
      </c>
      <c r="G27" s="22">
        <v>7030</v>
      </c>
      <c r="H27" s="22">
        <v>5530</v>
      </c>
      <c r="I27" s="22">
        <v>5360</v>
      </c>
      <c r="J27" s="22">
        <v>6070</v>
      </c>
      <c r="K27" s="22">
        <v>6620</v>
      </c>
      <c r="L27" s="22">
        <v>6600</v>
      </c>
      <c r="M27" s="22">
        <v>5760</v>
      </c>
      <c r="N27" s="22">
        <v>6040</v>
      </c>
      <c r="O27" s="22">
        <v>6860</v>
      </c>
      <c r="P27" s="22">
        <v>7550</v>
      </c>
      <c r="Q27" s="22">
        <v>7160</v>
      </c>
      <c r="R27" s="22">
        <v>8530</v>
      </c>
      <c r="S27" s="22">
        <v>12050</v>
      </c>
      <c r="T27" s="22">
        <v>810</v>
      </c>
      <c r="U27" s="22">
        <v>4410</v>
      </c>
      <c r="V27" s="22">
        <v>10880</v>
      </c>
      <c r="W27" s="22">
        <v>8190</v>
      </c>
      <c r="X27" s="22">
        <v>5990</v>
      </c>
    </row>
    <row r="28" spans="1:24" s="5" customFormat="1" x14ac:dyDescent="0.15">
      <c r="A28" s="17"/>
      <c r="B28" s="19"/>
      <c r="C28" t="s">
        <v>33</v>
      </c>
      <c r="D28" s="22">
        <v>1680</v>
      </c>
      <c r="E28" s="22">
        <v>1410</v>
      </c>
      <c r="F28" s="22">
        <v>1230</v>
      </c>
      <c r="G28" s="22">
        <v>1020</v>
      </c>
      <c r="H28" s="22">
        <v>900</v>
      </c>
      <c r="I28" s="22">
        <v>660</v>
      </c>
      <c r="J28" s="22">
        <v>780</v>
      </c>
      <c r="K28" s="22">
        <v>960</v>
      </c>
      <c r="L28" s="22">
        <v>960</v>
      </c>
      <c r="M28" s="22">
        <v>980</v>
      </c>
      <c r="N28" s="22">
        <v>850</v>
      </c>
      <c r="O28" s="22">
        <v>1020</v>
      </c>
      <c r="P28" s="22">
        <v>910</v>
      </c>
      <c r="Q28" s="22">
        <v>950</v>
      </c>
      <c r="R28" s="22">
        <v>1130</v>
      </c>
      <c r="S28" s="22">
        <v>1490</v>
      </c>
      <c r="T28" s="22">
        <v>890</v>
      </c>
      <c r="U28" s="22">
        <v>3080</v>
      </c>
      <c r="V28" s="22">
        <v>6060</v>
      </c>
      <c r="W28" s="22">
        <v>4910</v>
      </c>
      <c r="X28" s="22">
        <v>2890</v>
      </c>
    </row>
    <row r="29" spans="1:24" s="4" customFormat="1" x14ac:dyDescent="0.15">
      <c r="A29" s="11"/>
      <c r="B29" s="4" t="s">
        <v>34</v>
      </c>
      <c r="D29" s="23">
        <v>15960</v>
      </c>
      <c r="E29" s="23">
        <v>19890</v>
      </c>
      <c r="F29" s="23">
        <v>24350</v>
      </c>
      <c r="G29" s="23">
        <v>33800</v>
      </c>
      <c r="H29" s="23">
        <v>36410</v>
      </c>
      <c r="I29" s="23">
        <v>26240</v>
      </c>
      <c r="J29" s="23">
        <v>30210</v>
      </c>
      <c r="K29" s="23">
        <v>39980</v>
      </c>
      <c r="L29" s="23">
        <v>38530</v>
      </c>
      <c r="M29" s="23">
        <v>31320</v>
      </c>
      <c r="N29" s="23">
        <v>29190</v>
      </c>
      <c r="O29" s="23">
        <v>28600</v>
      </c>
      <c r="P29" s="23">
        <v>26970</v>
      </c>
      <c r="Q29" s="23">
        <v>24900</v>
      </c>
      <c r="R29" s="23">
        <v>29120</v>
      </c>
      <c r="S29" s="23">
        <v>30680</v>
      </c>
      <c r="T29" s="23">
        <v>3000</v>
      </c>
      <c r="U29" s="23">
        <v>21010</v>
      </c>
      <c r="V29" s="23">
        <v>65790</v>
      </c>
      <c r="W29" s="23">
        <v>60080</v>
      </c>
      <c r="X29" s="23">
        <v>46220</v>
      </c>
    </row>
    <row r="30" spans="1:24" s="5" customFormat="1" x14ac:dyDescent="0.15">
      <c r="A30" s="17"/>
      <c r="B30" s="5" t="s">
        <v>57</v>
      </c>
      <c r="C30"/>
      <c r="D30" s="22">
        <v>3480</v>
      </c>
      <c r="E30" s="22">
        <v>4090</v>
      </c>
      <c r="F30" s="22">
        <v>5040</v>
      </c>
      <c r="G30" s="22">
        <v>7530</v>
      </c>
      <c r="H30" s="22">
        <v>7230</v>
      </c>
      <c r="I30" s="22">
        <v>5410</v>
      </c>
      <c r="J30" s="22">
        <v>8500</v>
      </c>
      <c r="K30" s="22">
        <v>13060</v>
      </c>
      <c r="L30" s="22">
        <v>10600</v>
      </c>
      <c r="M30" s="22">
        <v>5830</v>
      </c>
      <c r="N30" s="22">
        <v>4330</v>
      </c>
      <c r="O30" s="22">
        <v>3390</v>
      </c>
      <c r="P30" s="22">
        <v>2920</v>
      </c>
      <c r="Q30" s="22">
        <v>2990</v>
      </c>
      <c r="R30" s="22">
        <v>3230</v>
      </c>
      <c r="S30" s="22">
        <v>2530</v>
      </c>
      <c r="T30" s="22">
        <v>1420</v>
      </c>
      <c r="U30" s="22">
        <v>3060</v>
      </c>
      <c r="V30" s="22">
        <v>6380</v>
      </c>
      <c r="W30" s="22">
        <v>7490</v>
      </c>
      <c r="X30" s="22">
        <v>7420</v>
      </c>
    </row>
    <row r="31" spans="1:24" s="5" customFormat="1" x14ac:dyDescent="0.15">
      <c r="A31" s="17"/>
      <c r="B31" s="5" t="s">
        <v>35</v>
      </c>
      <c r="C31"/>
      <c r="D31" s="22">
        <v>7980</v>
      </c>
      <c r="E31" s="22">
        <v>8630</v>
      </c>
      <c r="F31" s="22">
        <v>8260</v>
      </c>
      <c r="G31" s="22">
        <v>8660</v>
      </c>
      <c r="H31" s="22">
        <v>9040</v>
      </c>
      <c r="I31" s="22">
        <v>8400</v>
      </c>
      <c r="J31" s="22">
        <v>9360</v>
      </c>
      <c r="K31" s="22">
        <v>8250</v>
      </c>
      <c r="L31" s="22">
        <v>8580</v>
      </c>
      <c r="M31" s="22">
        <v>7680</v>
      </c>
      <c r="N31" s="22">
        <v>7410</v>
      </c>
      <c r="O31" s="22">
        <v>8120</v>
      </c>
      <c r="P31" s="22">
        <v>8770</v>
      </c>
      <c r="Q31" s="22">
        <v>8340</v>
      </c>
      <c r="R31" s="22">
        <v>8740</v>
      </c>
      <c r="S31" s="22">
        <v>10860</v>
      </c>
      <c r="T31" s="22">
        <v>5570</v>
      </c>
      <c r="U31" s="22">
        <v>6110</v>
      </c>
      <c r="V31" s="22">
        <v>6840</v>
      </c>
      <c r="W31" s="22">
        <v>6560</v>
      </c>
      <c r="X31" s="22">
        <v>7100</v>
      </c>
    </row>
    <row r="32" spans="1:24" s="4" customFormat="1" x14ac:dyDescent="0.15">
      <c r="A32" s="11"/>
      <c r="B32" s="4" t="s">
        <v>50</v>
      </c>
      <c r="D32" s="23">
        <v>39980</v>
      </c>
      <c r="E32" s="23">
        <v>47170</v>
      </c>
      <c r="F32" s="23">
        <v>53830</v>
      </c>
      <c r="G32" s="23">
        <v>66150</v>
      </c>
      <c r="H32" s="23">
        <v>69710</v>
      </c>
      <c r="I32" s="23">
        <v>57920</v>
      </c>
      <c r="J32" s="23">
        <v>64930</v>
      </c>
      <c r="K32" s="23">
        <v>77980</v>
      </c>
      <c r="L32" s="23">
        <v>74380</v>
      </c>
      <c r="M32" s="23">
        <v>60030</v>
      </c>
      <c r="N32" s="23">
        <v>53290</v>
      </c>
      <c r="O32" s="23">
        <v>51540</v>
      </c>
      <c r="P32" s="23">
        <v>48640</v>
      </c>
      <c r="Q32" s="23">
        <v>44190</v>
      </c>
      <c r="R32" s="23">
        <v>48080</v>
      </c>
      <c r="S32" s="23">
        <v>50400</v>
      </c>
      <c r="T32" s="23">
        <v>12970</v>
      </c>
      <c r="U32" s="23">
        <v>36130</v>
      </c>
      <c r="V32" s="23">
        <v>87180</v>
      </c>
      <c r="W32" s="23">
        <v>83440</v>
      </c>
      <c r="X32" s="23">
        <v>69540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370</v>
      </c>
      <c r="E34" s="22">
        <v>390</v>
      </c>
      <c r="F34" s="22">
        <v>430</v>
      </c>
      <c r="G34" s="22">
        <v>510</v>
      </c>
      <c r="H34" s="22">
        <v>490</v>
      </c>
      <c r="I34" s="22">
        <v>610</v>
      </c>
      <c r="J34" s="22">
        <v>600</v>
      </c>
      <c r="K34" s="22">
        <v>580</v>
      </c>
      <c r="L34" s="22">
        <v>620</v>
      </c>
      <c r="M34" s="22">
        <v>710</v>
      </c>
      <c r="N34" s="22">
        <v>780</v>
      </c>
      <c r="O34" s="22">
        <v>700</v>
      </c>
      <c r="P34" s="22">
        <v>710</v>
      </c>
      <c r="Q34" s="22">
        <v>620</v>
      </c>
      <c r="R34" s="22">
        <v>620</v>
      </c>
      <c r="S34" s="22">
        <v>600</v>
      </c>
      <c r="T34" s="22">
        <v>310</v>
      </c>
      <c r="U34" s="22">
        <v>550</v>
      </c>
      <c r="V34" s="22">
        <v>560</v>
      </c>
      <c r="W34" s="22">
        <v>510</v>
      </c>
      <c r="X34" s="22">
        <v>530</v>
      </c>
    </row>
    <row r="35" spans="1:24" s="5" customFormat="1" x14ac:dyDescent="0.15">
      <c r="A35" s="17"/>
      <c r="B35" s="19"/>
      <c r="C35" t="s">
        <v>25</v>
      </c>
      <c r="D35" s="22">
        <v>790</v>
      </c>
      <c r="E35" s="22">
        <v>770</v>
      </c>
      <c r="F35" s="22">
        <v>830</v>
      </c>
      <c r="G35" s="22">
        <v>890</v>
      </c>
      <c r="H35" s="22">
        <v>900</v>
      </c>
      <c r="I35" s="22">
        <v>1230</v>
      </c>
      <c r="J35" s="22">
        <v>1110</v>
      </c>
      <c r="K35" s="22">
        <v>1170</v>
      </c>
      <c r="L35" s="22">
        <v>1190</v>
      </c>
      <c r="M35" s="22">
        <v>1380</v>
      </c>
      <c r="N35" s="22">
        <v>1530</v>
      </c>
      <c r="O35" s="22">
        <v>1740</v>
      </c>
      <c r="P35" s="22">
        <v>1510</v>
      </c>
      <c r="Q35" s="22">
        <v>1090</v>
      </c>
      <c r="R35" s="22">
        <v>860</v>
      </c>
      <c r="S35" s="22">
        <v>700</v>
      </c>
      <c r="T35" s="22">
        <v>350</v>
      </c>
      <c r="U35" s="22">
        <v>500</v>
      </c>
      <c r="V35" s="22">
        <v>440</v>
      </c>
      <c r="W35" s="22">
        <v>520</v>
      </c>
      <c r="X35" s="22">
        <v>660</v>
      </c>
    </row>
    <row r="36" spans="1:24" s="5" customFormat="1" x14ac:dyDescent="0.15">
      <c r="A36" s="17"/>
      <c r="B36" s="19"/>
      <c r="C36" t="s">
        <v>47</v>
      </c>
      <c r="D36" s="22">
        <v>20</v>
      </c>
      <c r="E36" s="22">
        <v>20</v>
      </c>
      <c r="F36" s="22">
        <v>10</v>
      </c>
      <c r="G36" s="22">
        <v>10</v>
      </c>
      <c r="H36" s="22">
        <v>10</v>
      </c>
      <c r="I36" s="22">
        <v>10</v>
      </c>
      <c r="J36" s="22">
        <v>10</v>
      </c>
      <c r="K36" s="22">
        <v>20</v>
      </c>
      <c r="L36" s="22">
        <v>10</v>
      </c>
      <c r="M36" s="22">
        <v>10</v>
      </c>
      <c r="N36" s="22">
        <v>10</v>
      </c>
      <c r="O36" s="22">
        <v>20</v>
      </c>
      <c r="P36" s="22">
        <v>10</v>
      </c>
      <c r="Q36" s="22">
        <v>10</v>
      </c>
      <c r="R36" s="22">
        <v>20</v>
      </c>
      <c r="S36" s="22">
        <v>10</v>
      </c>
      <c r="T36" s="22">
        <v>0</v>
      </c>
      <c r="U36" s="22">
        <v>10</v>
      </c>
      <c r="V36" s="22">
        <v>10</v>
      </c>
      <c r="W36" s="22">
        <v>10</v>
      </c>
      <c r="X36" s="22">
        <v>20</v>
      </c>
    </row>
    <row r="37" spans="1:24" s="5" customFormat="1" x14ac:dyDescent="0.15">
      <c r="A37"/>
      <c r="B37" s="19"/>
      <c r="C37" t="s">
        <v>26</v>
      </c>
      <c r="D37" s="22">
        <v>800</v>
      </c>
      <c r="E37" s="22">
        <v>700</v>
      </c>
      <c r="F37" s="22">
        <v>680</v>
      </c>
      <c r="G37" s="22">
        <v>640</v>
      </c>
      <c r="H37" s="22">
        <v>670</v>
      </c>
      <c r="I37" s="22">
        <v>760</v>
      </c>
      <c r="J37" s="22">
        <v>750</v>
      </c>
      <c r="K37" s="22">
        <v>780</v>
      </c>
      <c r="L37" s="22">
        <v>770</v>
      </c>
      <c r="M37" s="22">
        <v>920</v>
      </c>
      <c r="N37" s="22">
        <v>920</v>
      </c>
      <c r="O37" s="22">
        <v>990</v>
      </c>
      <c r="P37" s="22">
        <v>960</v>
      </c>
      <c r="Q37" s="22">
        <v>930</v>
      </c>
      <c r="R37" s="22">
        <v>1060</v>
      </c>
      <c r="S37" s="22">
        <v>1020</v>
      </c>
      <c r="T37" s="22">
        <v>660</v>
      </c>
      <c r="U37" s="22">
        <v>1050</v>
      </c>
      <c r="V37" s="22">
        <v>1110</v>
      </c>
      <c r="W37" s="22">
        <v>930</v>
      </c>
      <c r="X37" s="22">
        <v>1000</v>
      </c>
    </row>
    <row r="38" spans="1:24" s="4" customFormat="1" x14ac:dyDescent="0.15">
      <c r="A38" s="11"/>
      <c r="B38" s="4" t="s">
        <v>27</v>
      </c>
      <c r="D38" s="23">
        <v>1980</v>
      </c>
      <c r="E38" s="23">
        <v>1880</v>
      </c>
      <c r="F38" s="23">
        <v>1940</v>
      </c>
      <c r="G38" s="23">
        <v>2040</v>
      </c>
      <c r="H38" s="23">
        <v>2070</v>
      </c>
      <c r="I38" s="23">
        <v>2610</v>
      </c>
      <c r="J38" s="23">
        <v>2470</v>
      </c>
      <c r="K38" s="23">
        <v>2560</v>
      </c>
      <c r="L38" s="23">
        <v>2590</v>
      </c>
      <c r="M38" s="23">
        <v>3020</v>
      </c>
      <c r="N38" s="23">
        <v>3240</v>
      </c>
      <c r="O38" s="23">
        <v>3460</v>
      </c>
      <c r="P38" s="23">
        <v>3190</v>
      </c>
      <c r="Q38" s="23">
        <v>2650</v>
      </c>
      <c r="R38" s="23">
        <v>2550</v>
      </c>
      <c r="S38" s="23">
        <v>2320</v>
      </c>
      <c r="T38" s="23">
        <v>1310</v>
      </c>
      <c r="U38" s="23">
        <v>2100</v>
      </c>
      <c r="V38" s="23">
        <v>2120</v>
      </c>
      <c r="W38" s="23">
        <v>1970</v>
      </c>
      <c r="X38" s="23">
        <v>2210</v>
      </c>
    </row>
    <row r="39" spans="1:24" s="5" customFormat="1" x14ac:dyDescent="0.15">
      <c r="A39" s="17"/>
      <c r="B39" s="16" t="s">
        <v>37</v>
      </c>
      <c r="C39" s="5" t="s">
        <v>155</v>
      </c>
      <c r="D39" s="22">
        <v>2160</v>
      </c>
      <c r="E39" s="22">
        <v>2670</v>
      </c>
      <c r="F39" s="22">
        <v>2500</v>
      </c>
      <c r="G39" s="22">
        <v>2210</v>
      </c>
      <c r="H39" s="22">
        <v>2660</v>
      </c>
      <c r="I39" s="22">
        <v>3590</v>
      </c>
      <c r="J39" s="22">
        <v>3970</v>
      </c>
      <c r="K39" s="22">
        <v>3590</v>
      </c>
      <c r="L39" s="22">
        <v>3370</v>
      </c>
      <c r="M39" s="22">
        <v>3730</v>
      </c>
      <c r="N39" s="22">
        <v>3680</v>
      </c>
      <c r="O39" s="22">
        <v>3720</v>
      </c>
      <c r="P39" s="22">
        <v>3830</v>
      </c>
      <c r="Q39" s="22">
        <v>3960</v>
      </c>
      <c r="R39" s="22">
        <v>3930</v>
      </c>
      <c r="S39" s="22">
        <v>4150</v>
      </c>
      <c r="T39" s="22">
        <v>2430</v>
      </c>
      <c r="U39" s="22">
        <v>1540</v>
      </c>
      <c r="V39" s="22">
        <v>830</v>
      </c>
      <c r="W39" s="22">
        <v>1690</v>
      </c>
      <c r="X39" s="22">
        <v>2930</v>
      </c>
    </row>
    <row r="40" spans="1:24" s="5" customFormat="1" x14ac:dyDescent="0.15">
      <c r="A40" s="17"/>
      <c r="B40" s="16"/>
      <c r="C40" s="57" t="s">
        <v>48</v>
      </c>
      <c r="D40" s="22">
        <v>270</v>
      </c>
      <c r="E40" s="22">
        <v>340</v>
      </c>
      <c r="F40" s="22">
        <v>290</v>
      </c>
      <c r="G40" s="22">
        <v>350</v>
      </c>
      <c r="H40" s="22">
        <v>450</v>
      </c>
      <c r="I40" s="22">
        <v>750</v>
      </c>
      <c r="J40" s="22">
        <v>930</v>
      </c>
      <c r="K40" s="22">
        <v>610</v>
      </c>
      <c r="L40" s="22">
        <v>590</v>
      </c>
      <c r="M40" s="22">
        <v>700</v>
      </c>
      <c r="N40" s="22">
        <v>760</v>
      </c>
      <c r="O40" s="22">
        <v>900</v>
      </c>
      <c r="P40" s="22">
        <v>1050</v>
      </c>
      <c r="Q40" s="22">
        <v>1310</v>
      </c>
      <c r="R40" s="22">
        <v>1160</v>
      </c>
      <c r="S40" s="22">
        <v>950</v>
      </c>
      <c r="T40" s="22">
        <v>420</v>
      </c>
      <c r="U40" s="22">
        <v>340</v>
      </c>
      <c r="V40" s="22">
        <v>210</v>
      </c>
      <c r="W40" s="22">
        <v>450</v>
      </c>
      <c r="X40" s="22">
        <v>750</v>
      </c>
    </row>
    <row r="41" spans="1:24" s="5" customFormat="1" x14ac:dyDescent="0.15">
      <c r="A41" s="17"/>
      <c r="B41" s="4"/>
      <c r="C41" s="57" t="s">
        <v>28</v>
      </c>
      <c r="D41" s="22">
        <v>1230</v>
      </c>
      <c r="E41" s="22">
        <v>1650</v>
      </c>
      <c r="F41" s="22">
        <v>1620</v>
      </c>
      <c r="G41" s="22">
        <v>1310</v>
      </c>
      <c r="H41" s="22">
        <v>1550</v>
      </c>
      <c r="I41" s="22">
        <v>1990</v>
      </c>
      <c r="J41" s="22">
        <v>2270</v>
      </c>
      <c r="K41" s="22">
        <v>2120</v>
      </c>
      <c r="L41" s="22">
        <v>1980</v>
      </c>
      <c r="M41" s="22">
        <v>2040</v>
      </c>
      <c r="N41" s="22">
        <v>1770</v>
      </c>
      <c r="O41" s="22">
        <v>1640</v>
      </c>
      <c r="P41" s="22">
        <v>1680</v>
      </c>
      <c r="Q41" s="22">
        <v>1880</v>
      </c>
      <c r="R41" s="22">
        <v>2020</v>
      </c>
      <c r="S41" s="22">
        <v>2350</v>
      </c>
      <c r="T41" s="22">
        <v>1510</v>
      </c>
      <c r="U41" s="22">
        <v>820</v>
      </c>
      <c r="V41" s="22">
        <v>410</v>
      </c>
      <c r="W41" s="22">
        <v>830</v>
      </c>
      <c r="X41" s="22">
        <v>1580</v>
      </c>
    </row>
    <row r="42" spans="1:24" s="5" customFormat="1" x14ac:dyDescent="0.15">
      <c r="A42" s="17"/>
      <c r="B42" s="19"/>
      <c r="C42" s="57" t="s">
        <v>29</v>
      </c>
      <c r="D42" s="22">
        <v>660</v>
      </c>
      <c r="E42" s="22">
        <v>690</v>
      </c>
      <c r="F42" s="22">
        <v>580</v>
      </c>
      <c r="G42" s="22">
        <v>550</v>
      </c>
      <c r="H42" s="22">
        <v>660</v>
      </c>
      <c r="I42" s="22">
        <v>850</v>
      </c>
      <c r="J42" s="22">
        <v>770</v>
      </c>
      <c r="K42" s="22">
        <v>860</v>
      </c>
      <c r="L42" s="22">
        <v>800</v>
      </c>
      <c r="M42" s="22">
        <v>990</v>
      </c>
      <c r="N42" s="22">
        <v>1140</v>
      </c>
      <c r="O42" s="22">
        <v>1180</v>
      </c>
      <c r="P42" s="22">
        <v>1110</v>
      </c>
      <c r="Q42" s="22">
        <v>770</v>
      </c>
      <c r="R42" s="22">
        <v>750</v>
      </c>
      <c r="S42" s="22">
        <v>850</v>
      </c>
      <c r="T42" s="22">
        <v>500</v>
      </c>
      <c r="U42" s="22">
        <v>380</v>
      </c>
      <c r="V42" s="22">
        <v>210</v>
      </c>
      <c r="W42" s="22">
        <v>400</v>
      </c>
      <c r="X42" s="22">
        <v>610</v>
      </c>
    </row>
    <row r="43" spans="1:24" s="5" customFormat="1" x14ac:dyDescent="0.15">
      <c r="A43" s="17"/>
      <c r="B43" s="19"/>
      <c r="C43" t="s">
        <v>30</v>
      </c>
      <c r="D43" s="22">
        <v>720</v>
      </c>
      <c r="E43" s="22">
        <v>760</v>
      </c>
      <c r="F43" s="22">
        <v>1050</v>
      </c>
      <c r="G43" s="22">
        <v>1460</v>
      </c>
      <c r="H43" s="22">
        <v>2360</v>
      </c>
      <c r="I43" s="22">
        <v>2560</v>
      </c>
      <c r="J43" s="22">
        <v>2020</v>
      </c>
      <c r="K43" s="22">
        <v>2180</v>
      </c>
      <c r="L43" s="22">
        <v>3810</v>
      </c>
      <c r="M43" s="22">
        <v>5140</v>
      </c>
      <c r="N43" s="22">
        <v>5080</v>
      </c>
      <c r="O43" s="22">
        <v>4420</v>
      </c>
      <c r="P43" s="22">
        <v>2940</v>
      </c>
      <c r="Q43" s="22">
        <v>2120</v>
      </c>
      <c r="R43" s="22">
        <v>1880</v>
      </c>
      <c r="S43" s="22">
        <v>1400</v>
      </c>
      <c r="T43" s="22">
        <v>1210</v>
      </c>
      <c r="U43" s="22">
        <v>880</v>
      </c>
      <c r="V43" s="22">
        <v>680</v>
      </c>
      <c r="W43" s="22">
        <v>880</v>
      </c>
      <c r="X43" s="22">
        <v>1370</v>
      </c>
    </row>
    <row r="44" spans="1:24" s="5" customFormat="1" x14ac:dyDescent="0.15">
      <c r="A44" s="17"/>
      <c r="B44" s="19"/>
      <c r="C44" t="s">
        <v>31</v>
      </c>
      <c r="D44" s="22">
        <v>390</v>
      </c>
      <c r="E44" s="22">
        <v>320</v>
      </c>
      <c r="F44" s="22">
        <v>690</v>
      </c>
      <c r="G44" s="22">
        <v>1440</v>
      </c>
      <c r="H44" s="22">
        <v>2040</v>
      </c>
      <c r="I44" s="22">
        <v>2920</v>
      </c>
      <c r="J44" s="22">
        <v>2890</v>
      </c>
      <c r="K44" s="22">
        <v>3240</v>
      </c>
      <c r="L44" s="22">
        <v>4600</v>
      </c>
      <c r="M44" s="22">
        <v>5850</v>
      </c>
      <c r="N44" s="22">
        <v>5480</v>
      </c>
      <c r="O44" s="22">
        <v>5050</v>
      </c>
      <c r="P44" s="22">
        <v>4240</v>
      </c>
      <c r="Q44" s="22">
        <v>3080</v>
      </c>
      <c r="R44" s="22">
        <v>2880</v>
      </c>
      <c r="S44" s="22">
        <v>2840</v>
      </c>
      <c r="T44" s="22">
        <v>980</v>
      </c>
      <c r="U44" s="22">
        <v>660</v>
      </c>
      <c r="V44" s="22">
        <v>480</v>
      </c>
      <c r="W44" s="22">
        <v>2120</v>
      </c>
      <c r="X44" s="22">
        <v>4570</v>
      </c>
    </row>
    <row r="45" spans="1:24" s="5" customFormat="1" x14ac:dyDescent="0.15">
      <c r="A45" s="17"/>
      <c r="B45" s="19"/>
      <c r="C45" t="s">
        <v>32</v>
      </c>
      <c r="D45" s="22">
        <v>1730</v>
      </c>
      <c r="E45" s="22">
        <v>1600</v>
      </c>
      <c r="F45" s="22">
        <v>1290</v>
      </c>
      <c r="G45" s="22">
        <v>2700</v>
      </c>
      <c r="H45" s="22">
        <v>1980</v>
      </c>
      <c r="I45" s="22">
        <v>1930</v>
      </c>
      <c r="J45" s="22">
        <v>1780</v>
      </c>
      <c r="K45" s="22">
        <v>1510</v>
      </c>
      <c r="L45" s="22">
        <v>1530</v>
      </c>
      <c r="M45" s="22">
        <v>1830</v>
      </c>
      <c r="N45" s="22">
        <v>1490</v>
      </c>
      <c r="O45" s="22">
        <v>2030</v>
      </c>
      <c r="P45" s="22">
        <v>1950</v>
      </c>
      <c r="Q45" s="22">
        <v>2090</v>
      </c>
      <c r="R45" s="22">
        <v>2610</v>
      </c>
      <c r="S45" s="22">
        <v>1540</v>
      </c>
      <c r="T45" s="22">
        <v>1380</v>
      </c>
      <c r="U45" s="22">
        <v>1980</v>
      </c>
      <c r="V45" s="22">
        <v>2090</v>
      </c>
      <c r="W45" s="22">
        <v>1750</v>
      </c>
      <c r="X45" s="22">
        <v>1980</v>
      </c>
    </row>
    <row r="46" spans="1:24" s="5" customFormat="1" x14ac:dyDescent="0.15">
      <c r="A46" s="17"/>
      <c r="B46" s="19"/>
      <c r="C46" t="s">
        <v>33</v>
      </c>
      <c r="D46" s="22">
        <v>930</v>
      </c>
      <c r="E46" s="22">
        <v>970</v>
      </c>
      <c r="F46" s="22">
        <v>1100</v>
      </c>
      <c r="G46" s="22">
        <v>1410</v>
      </c>
      <c r="H46" s="22">
        <v>1790</v>
      </c>
      <c r="I46" s="22">
        <v>2130</v>
      </c>
      <c r="J46" s="22">
        <v>2030</v>
      </c>
      <c r="K46" s="22">
        <v>1860</v>
      </c>
      <c r="L46" s="22">
        <v>2430</v>
      </c>
      <c r="M46" s="22">
        <v>2730</v>
      </c>
      <c r="N46" s="22">
        <v>2320</v>
      </c>
      <c r="O46" s="22">
        <v>2640</v>
      </c>
      <c r="P46" s="22">
        <v>2810</v>
      </c>
      <c r="Q46" s="22">
        <v>3250</v>
      </c>
      <c r="R46" s="22">
        <v>3220</v>
      </c>
      <c r="S46" s="22">
        <v>3100</v>
      </c>
      <c r="T46" s="22">
        <v>3670</v>
      </c>
      <c r="U46" s="22">
        <v>3460</v>
      </c>
      <c r="V46" s="22">
        <v>2600</v>
      </c>
      <c r="W46" s="22">
        <v>4800</v>
      </c>
      <c r="X46" s="22">
        <v>4490</v>
      </c>
    </row>
    <row r="47" spans="1:24" s="4" customFormat="1" x14ac:dyDescent="0.15">
      <c r="A47" s="11"/>
      <c r="B47" s="4" t="s">
        <v>34</v>
      </c>
      <c r="D47" s="23">
        <v>5920</v>
      </c>
      <c r="E47" s="23">
        <v>6320</v>
      </c>
      <c r="F47" s="23">
        <v>6620</v>
      </c>
      <c r="G47" s="23">
        <v>9230</v>
      </c>
      <c r="H47" s="23">
        <v>10820</v>
      </c>
      <c r="I47" s="23">
        <v>13130</v>
      </c>
      <c r="J47" s="23">
        <v>12680</v>
      </c>
      <c r="K47" s="23">
        <v>12380</v>
      </c>
      <c r="L47" s="23">
        <v>15730</v>
      </c>
      <c r="M47" s="23">
        <v>19280</v>
      </c>
      <c r="N47" s="23">
        <v>18050</v>
      </c>
      <c r="O47" s="23">
        <v>17850</v>
      </c>
      <c r="P47" s="23">
        <v>15770</v>
      </c>
      <c r="Q47" s="23">
        <v>14490</v>
      </c>
      <c r="R47" s="23">
        <v>14540</v>
      </c>
      <c r="S47" s="23">
        <v>13030</v>
      </c>
      <c r="T47" s="23">
        <v>9670</v>
      </c>
      <c r="U47" s="23">
        <v>8510</v>
      </c>
      <c r="V47" s="23">
        <v>6670</v>
      </c>
      <c r="W47" s="23">
        <v>11250</v>
      </c>
      <c r="X47" s="23">
        <v>15340</v>
      </c>
    </row>
    <row r="48" spans="1:24" s="5" customFormat="1" x14ac:dyDescent="0.15">
      <c r="A48" s="17"/>
      <c r="B48" s="5" t="s">
        <v>57</v>
      </c>
      <c r="C48"/>
      <c r="D48" s="22">
        <v>1370</v>
      </c>
      <c r="E48" s="22">
        <v>1450</v>
      </c>
      <c r="F48" s="22">
        <v>1490</v>
      </c>
      <c r="G48" s="22">
        <v>1580</v>
      </c>
      <c r="H48" s="22">
        <v>1940</v>
      </c>
      <c r="I48" s="22">
        <v>2270</v>
      </c>
      <c r="J48" s="22">
        <v>2020</v>
      </c>
      <c r="K48" s="22">
        <v>2310</v>
      </c>
      <c r="L48" s="22">
        <v>3440</v>
      </c>
      <c r="M48" s="22">
        <v>4810</v>
      </c>
      <c r="N48" s="22">
        <v>5420</v>
      </c>
      <c r="O48" s="22">
        <v>5800</v>
      </c>
      <c r="P48" s="22">
        <v>5200</v>
      </c>
      <c r="Q48" s="22">
        <v>3830</v>
      </c>
      <c r="R48" s="22">
        <v>3380</v>
      </c>
      <c r="S48" s="22">
        <v>2810</v>
      </c>
      <c r="T48" s="22">
        <v>2330</v>
      </c>
      <c r="U48" s="22">
        <v>1870</v>
      </c>
      <c r="V48" s="22">
        <v>2030</v>
      </c>
      <c r="W48" s="22">
        <v>1930</v>
      </c>
      <c r="X48" s="22">
        <v>2280</v>
      </c>
    </row>
    <row r="49" spans="1:24" s="5" customFormat="1" x14ac:dyDescent="0.15">
      <c r="A49" s="17"/>
      <c r="B49" s="5" t="s">
        <v>35</v>
      </c>
      <c r="C49"/>
      <c r="D49" s="22">
        <v>9570</v>
      </c>
      <c r="E49" s="22">
        <v>9650</v>
      </c>
      <c r="F49" s="22">
        <v>9550</v>
      </c>
      <c r="G49" s="22">
        <v>9870</v>
      </c>
      <c r="H49" s="22">
        <v>8620</v>
      </c>
      <c r="I49" s="22">
        <v>8670</v>
      </c>
      <c r="J49" s="22">
        <v>9580</v>
      </c>
      <c r="K49" s="22">
        <v>9090</v>
      </c>
      <c r="L49" s="22">
        <v>9670</v>
      </c>
      <c r="M49" s="22">
        <v>10800</v>
      </c>
      <c r="N49" s="22">
        <v>11330</v>
      </c>
      <c r="O49" s="22">
        <v>11930</v>
      </c>
      <c r="P49" s="22">
        <v>11730</v>
      </c>
      <c r="Q49" s="22">
        <v>10280</v>
      </c>
      <c r="R49" s="22">
        <v>9320</v>
      </c>
      <c r="S49" s="22">
        <v>6350</v>
      </c>
      <c r="T49" s="22">
        <v>4410</v>
      </c>
      <c r="U49" s="22">
        <v>7940</v>
      </c>
      <c r="V49" s="22">
        <v>9610</v>
      </c>
      <c r="W49" s="22">
        <v>9020</v>
      </c>
      <c r="X49" s="22">
        <v>9310</v>
      </c>
    </row>
    <row r="50" spans="1:24" s="4" customFormat="1" x14ac:dyDescent="0.15">
      <c r="A50" s="11"/>
      <c r="B50" s="4" t="s">
        <v>50</v>
      </c>
      <c r="D50" s="23">
        <v>20780</v>
      </c>
      <c r="E50" s="23">
        <v>21660</v>
      </c>
      <c r="F50" s="23">
        <v>22450</v>
      </c>
      <c r="G50" s="23">
        <v>24970</v>
      </c>
      <c r="H50" s="23">
        <v>25380</v>
      </c>
      <c r="I50" s="23">
        <v>29060</v>
      </c>
      <c r="J50" s="23">
        <v>28500</v>
      </c>
      <c r="K50" s="23">
        <v>27200</v>
      </c>
      <c r="L50" s="23">
        <v>32240</v>
      </c>
      <c r="M50" s="23">
        <v>41280</v>
      </c>
      <c r="N50" s="23">
        <v>39220</v>
      </c>
      <c r="O50" s="23">
        <v>39920</v>
      </c>
      <c r="P50" s="23">
        <v>36630</v>
      </c>
      <c r="Q50" s="23">
        <v>32210</v>
      </c>
      <c r="R50" s="23">
        <v>30590</v>
      </c>
      <c r="S50" s="23">
        <v>25240</v>
      </c>
      <c r="T50" s="23">
        <v>18030</v>
      </c>
      <c r="U50" s="23">
        <v>20410</v>
      </c>
      <c r="V50" s="23">
        <v>20440</v>
      </c>
      <c r="W50" s="23">
        <v>24170</v>
      </c>
      <c r="X50" s="23">
        <v>29140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DA028992-58FB-B540-9F12-8689DCD581B2}"/>
    <hyperlink ref="A52:B52" r:id="rId2" display="© Commonwealth of Australia 2025" xr:uid="{027FAA6F-335B-8042-9898-BD204758C287}"/>
  </hyperlinks>
  <printOptions gridLines="1"/>
  <pageMargins left="0.14000000000000001" right="0.12" top="0.28999999999999998" bottom="0.22" header="0.22" footer="0.18"/>
  <pageSetup paperSize="9" scale="56" orientation="landscape" r:id="rId3"/>
  <headerFooter alignWithMargins="0"/>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A7FAF-9653-465E-9EBF-51BDF5037ACE}">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211</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180</v>
      </c>
      <c r="E16" s="22">
        <v>220</v>
      </c>
      <c r="F16" s="22">
        <v>200</v>
      </c>
      <c r="G16" s="22">
        <v>240</v>
      </c>
      <c r="H16" s="22">
        <v>290</v>
      </c>
      <c r="I16" s="22">
        <v>280</v>
      </c>
      <c r="J16" s="22">
        <v>190</v>
      </c>
      <c r="K16" s="22">
        <v>240</v>
      </c>
      <c r="L16" s="22">
        <v>240</v>
      </c>
      <c r="M16" s="22">
        <v>220</v>
      </c>
      <c r="N16" s="22">
        <v>220</v>
      </c>
      <c r="O16" s="22">
        <v>200</v>
      </c>
      <c r="P16" s="22">
        <v>200</v>
      </c>
      <c r="Q16" s="22">
        <v>140</v>
      </c>
      <c r="R16" s="22">
        <v>160</v>
      </c>
      <c r="S16" s="22">
        <v>130</v>
      </c>
      <c r="T16" s="22">
        <v>80</v>
      </c>
      <c r="U16" s="22">
        <v>180</v>
      </c>
      <c r="V16" s="22">
        <v>130</v>
      </c>
      <c r="W16" s="22">
        <v>130</v>
      </c>
      <c r="X16" s="22">
        <v>140</v>
      </c>
    </row>
    <row r="17" spans="1:24" s="5" customFormat="1" x14ac:dyDescent="0.15">
      <c r="A17" s="17"/>
      <c r="B17" s="19"/>
      <c r="C17" t="s">
        <v>25</v>
      </c>
      <c r="D17" s="22">
        <v>190</v>
      </c>
      <c r="E17" s="22">
        <v>230</v>
      </c>
      <c r="F17" s="22">
        <v>260</v>
      </c>
      <c r="G17" s="22">
        <v>270</v>
      </c>
      <c r="H17" s="22">
        <v>310</v>
      </c>
      <c r="I17" s="22">
        <v>270</v>
      </c>
      <c r="J17" s="22">
        <v>150</v>
      </c>
      <c r="K17" s="22">
        <v>190</v>
      </c>
      <c r="L17" s="22">
        <v>160</v>
      </c>
      <c r="M17" s="22">
        <v>110</v>
      </c>
      <c r="N17" s="22">
        <v>120</v>
      </c>
      <c r="O17" s="22">
        <v>130</v>
      </c>
      <c r="P17" s="22">
        <v>210</v>
      </c>
      <c r="Q17" s="22">
        <v>340</v>
      </c>
      <c r="R17" s="22">
        <v>580</v>
      </c>
      <c r="S17" s="22">
        <v>450</v>
      </c>
      <c r="T17" s="22">
        <v>160</v>
      </c>
      <c r="U17" s="22">
        <v>710</v>
      </c>
      <c r="V17" s="22">
        <v>710</v>
      </c>
      <c r="W17" s="22">
        <v>870</v>
      </c>
      <c r="X17" s="22">
        <v>960</v>
      </c>
    </row>
    <row r="18" spans="1:24" s="5" customFormat="1" x14ac:dyDescent="0.15">
      <c r="A18" s="17"/>
      <c r="B18" s="19"/>
      <c r="C18" t="s">
        <v>47</v>
      </c>
      <c r="D18" s="22">
        <v>300</v>
      </c>
      <c r="E18" s="22">
        <v>200</v>
      </c>
      <c r="F18" s="22">
        <v>240</v>
      </c>
      <c r="G18" s="22">
        <v>230</v>
      </c>
      <c r="H18" s="22">
        <v>300</v>
      </c>
      <c r="I18" s="22">
        <v>390</v>
      </c>
      <c r="J18" s="22">
        <v>370</v>
      </c>
      <c r="K18" s="22">
        <v>370</v>
      </c>
      <c r="L18" s="22">
        <v>380</v>
      </c>
      <c r="M18" s="22">
        <v>800</v>
      </c>
      <c r="N18" s="22">
        <v>290</v>
      </c>
      <c r="O18" s="22">
        <v>370</v>
      </c>
      <c r="P18" s="22">
        <v>640</v>
      </c>
      <c r="Q18" s="22">
        <v>520</v>
      </c>
      <c r="R18" s="22">
        <v>530</v>
      </c>
      <c r="S18" s="22">
        <v>420</v>
      </c>
      <c r="T18" s="22">
        <v>0</v>
      </c>
      <c r="U18" s="22">
        <v>70</v>
      </c>
      <c r="V18" s="22">
        <v>340</v>
      </c>
      <c r="W18" s="22">
        <v>280</v>
      </c>
      <c r="X18" s="22">
        <v>250</v>
      </c>
    </row>
    <row r="19" spans="1:24" s="5" customFormat="1" x14ac:dyDescent="0.15">
      <c r="A19" s="17"/>
      <c r="B19" s="19"/>
      <c r="C19" t="s">
        <v>26</v>
      </c>
      <c r="D19" s="22">
        <v>20</v>
      </c>
      <c r="E19" s="22">
        <v>20</v>
      </c>
      <c r="F19" s="22">
        <v>40</v>
      </c>
      <c r="G19" s="22">
        <v>30</v>
      </c>
      <c r="H19" s="22">
        <v>40</v>
      </c>
      <c r="I19" s="22">
        <v>40</v>
      </c>
      <c r="J19" s="22">
        <v>40</v>
      </c>
      <c r="K19" s="22">
        <v>30</v>
      </c>
      <c r="L19" s="22">
        <v>30</v>
      </c>
      <c r="M19" s="22">
        <v>30</v>
      </c>
      <c r="N19" s="22">
        <v>40</v>
      </c>
      <c r="O19" s="22">
        <v>30</v>
      </c>
      <c r="P19" s="22">
        <v>30</v>
      </c>
      <c r="Q19" s="22">
        <v>50</v>
      </c>
      <c r="R19" s="22">
        <v>40</v>
      </c>
      <c r="S19" s="22">
        <v>60</v>
      </c>
      <c r="T19" s="22">
        <v>20</v>
      </c>
      <c r="U19" s="22">
        <v>40</v>
      </c>
      <c r="V19" s="22">
        <v>60</v>
      </c>
      <c r="W19" s="22">
        <v>40</v>
      </c>
      <c r="X19" s="22">
        <v>40</v>
      </c>
    </row>
    <row r="20" spans="1:24" s="4" customFormat="1" x14ac:dyDescent="0.15">
      <c r="A20" s="11"/>
      <c r="B20" s="4" t="s">
        <v>27</v>
      </c>
      <c r="D20" s="23">
        <v>690</v>
      </c>
      <c r="E20" s="23">
        <v>670</v>
      </c>
      <c r="F20" s="23">
        <v>740</v>
      </c>
      <c r="G20" s="23">
        <v>760</v>
      </c>
      <c r="H20" s="23">
        <v>930</v>
      </c>
      <c r="I20" s="23">
        <v>980</v>
      </c>
      <c r="J20" s="23">
        <v>740</v>
      </c>
      <c r="K20" s="23">
        <v>830</v>
      </c>
      <c r="L20" s="23">
        <v>810</v>
      </c>
      <c r="M20" s="23">
        <v>1150</v>
      </c>
      <c r="N20" s="23">
        <v>670</v>
      </c>
      <c r="O20" s="23">
        <v>720</v>
      </c>
      <c r="P20" s="23">
        <v>1070</v>
      </c>
      <c r="Q20" s="23">
        <v>1050</v>
      </c>
      <c r="R20" s="23">
        <v>1300</v>
      </c>
      <c r="S20" s="23">
        <v>1060</v>
      </c>
      <c r="T20" s="23">
        <v>260</v>
      </c>
      <c r="U20" s="23">
        <v>1010</v>
      </c>
      <c r="V20" s="23">
        <v>1240</v>
      </c>
      <c r="W20" s="23">
        <v>1310</v>
      </c>
      <c r="X20" s="23">
        <v>1390</v>
      </c>
    </row>
    <row r="21" spans="1:24" s="5" customFormat="1" x14ac:dyDescent="0.15">
      <c r="A21" s="17"/>
      <c r="B21" s="16" t="s">
        <v>37</v>
      </c>
      <c r="C21" s="5" t="s">
        <v>155</v>
      </c>
      <c r="D21" s="22">
        <v>690</v>
      </c>
      <c r="E21" s="22">
        <v>720</v>
      </c>
      <c r="F21" s="22">
        <v>850</v>
      </c>
      <c r="G21" s="22">
        <v>1010</v>
      </c>
      <c r="H21" s="22">
        <v>1050</v>
      </c>
      <c r="I21" s="22">
        <v>930</v>
      </c>
      <c r="J21" s="22">
        <v>710</v>
      </c>
      <c r="K21" s="22">
        <v>850</v>
      </c>
      <c r="L21" s="22">
        <v>820</v>
      </c>
      <c r="M21" s="22">
        <v>960</v>
      </c>
      <c r="N21" s="22">
        <v>1410</v>
      </c>
      <c r="O21" s="22">
        <v>1280</v>
      </c>
      <c r="P21" s="22">
        <v>1310</v>
      </c>
      <c r="Q21" s="22">
        <v>1600</v>
      </c>
      <c r="R21" s="22">
        <v>1700</v>
      </c>
      <c r="S21" s="22">
        <v>1140</v>
      </c>
      <c r="T21" s="22">
        <v>30</v>
      </c>
      <c r="U21" s="22">
        <v>1320</v>
      </c>
      <c r="V21" s="22">
        <v>1990</v>
      </c>
      <c r="W21" s="22">
        <v>1500</v>
      </c>
      <c r="X21" s="22">
        <v>710</v>
      </c>
    </row>
    <row r="22" spans="1:24" s="5" customFormat="1" x14ac:dyDescent="0.15">
      <c r="A22" s="17"/>
      <c r="B22" s="16"/>
      <c r="C22" s="57" t="s">
        <v>48</v>
      </c>
      <c r="D22" s="22">
        <v>30</v>
      </c>
      <c r="E22" s="22">
        <v>50</v>
      </c>
      <c r="F22" s="22">
        <v>90</v>
      </c>
      <c r="G22" s="22">
        <v>80</v>
      </c>
      <c r="H22" s="22">
        <v>170</v>
      </c>
      <c r="I22" s="22">
        <v>80</v>
      </c>
      <c r="J22" s="22">
        <v>40</v>
      </c>
      <c r="K22" s="22">
        <v>40</v>
      </c>
      <c r="L22" s="22">
        <v>30</v>
      </c>
      <c r="M22" s="22">
        <v>30</v>
      </c>
      <c r="N22" s="22">
        <v>30</v>
      </c>
      <c r="O22" s="22">
        <v>30</v>
      </c>
      <c r="P22" s="22">
        <v>40</v>
      </c>
      <c r="Q22" s="22">
        <v>90</v>
      </c>
      <c r="R22" s="22">
        <v>110</v>
      </c>
      <c r="S22" s="22">
        <v>110</v>
      </c>
      <c r="T22" s="22">
        <v>10</v>
      </c>
      <c r="U22" s="22">
        <v>190</v>
      </c>
      <c r="V22" s="22">
        <v>290</v>
      </c>
      <c r="W22" s="22">
        <v>110</v>
      </c>
      <c r="X22" s="22">
        <v>50</v>
      </c>
    </row>
    <row r="23" spans="1:24" s="5" customFormat="1" x14ac:dyDescent="0.15">
      <c r="A23" s="17"/>
      <c r="B23" s="4"/>
      <c r="C23" s="57" t="s">
        <v>28</v>
      </c>
      <c r="D23" s="22">
        <v>420</v>
      </c>
      <c r="E23" s="22">
        <v>450</v>
      </c>
      <c r="F23" s="22">
        <v>540</v>
      </c>
      <c r="G23" s="22">
        <v>670</v>
      </c>
      <c r="H23" s="22">
        <v>680</v>
      </c>
      <c r="I23" s="22">
        <v>680</v>
      </c>
      <c r="J23" s="22">
        <v>490</v>
      </c>
      <c r="K23" s="22">
        <v>640</v>
      </c>
      <c r="L23" s="22">
        <v>580</v>
      </c>
      <c r="M23" s="22">
        <v>740</v>
      </c>
      <c r="N23" s="22">
        <v>1120</v>
      </c>
      <c r="O23" s="22">
        <v>970</v>
      </c>
      <c r="P23" s="22">
        <v>1020</v>
      </c>
      <c r="Q23" s="22">
        <v>1230</v>
      </c>
      <c r="R23" s="22">
        <v>1360</v>
      </c>
      <c r="S23" s="22">
        <v>830</v>
      </c>
      <c r="T23" s="22">
        <v>10</v>
      </c>
      <c r="U23" s="22">
        <v>960</v>
      </c>
      <c r="V23" s="22">
        <v>1360</v>
      </c>
      <c r="W23" s="22">
        <v>1140</v>
      </c>
      <c r="X23" s="22">
        <v>490</v>
      </c>
    </row>
    <row r="24" spans="1:24" s="5" customFormat="1" x14ac:dyDescent="0.15">
      <c r="A24" s="17"/>
      <c r="B24" s="19"/>
      <c r="C24" s="57" t="s">
        <v>29</v>
      </c>
      <c r="D24" s="22">
        <v>240</v>
      </c>
      <c r="E24" s="22">
        <v>220</v>
      </c>
      <c r="F24" s="22">
        <v>220</v>
      </c>
      <c r="G24" s="22">
        <v>250</v>
      </c>
      <c r="H24" s="22">
        <v>200</v>
      </c>
      <c r="I24" s="22">
        <v>170</v>
      </c>
      <c r="J24" s="22">
        <v>170</v>
      </c>
      <c r="K24" s="22">
        <v>170</v>
      </c>
      <c r="L24" s="22">
        <v>210</v>
      </c>
      <c r="M24" s="22">
        <v>200</v>
      </c>
      <c r="N24" s="22">
        <v>260</v>
      </c>
      <c r="O24" s="22">
        <v>290</v>
      </c>
      <c r="P24" s="22">
        <v>250</v>
      </c>
      <c r="Q24" s="22">
        <v>280</v>
      </c>
      <c r="R24" s="22">
        <v>240</v>
      </c>
      <c r="S24" s="22">
        <v>200</v>
      </c>
      <c r="T24" s="22">
        <v>20</v>
      </c>
      <c r="U24" s="22">
        <v>160</v>
      </c>
      <c r="V24" s="22">
        <v>350</v>
      </c>
      <c r="W24" s="22">
        <v>260</v>
      </c>
      <c r="X24" s="22">
        <v>170</v>
      </c>
    </row>
    <row r="25" spans="1:24" s="5" customFormat="1" x14ac:dyDescent="0.15">
      <c r="A25" s="17"/>
      <c r="B25" s="19"/>
      <c r="C25" t="s">
        <v>30</v>
      </c>
      <c r="D25" s="22">
        <v>100</v>
      </c>
      <c r="E25" s="22">
        <v>270</v>
      </c>
      <c r="F25" s="22">
        <v>270</v>
      </c>
      <c r="G25" s="22">
        <v>290</v>
      </c>
      <c r="H25" s="22">
        <v>360</v>
      </c>
      <c r="I25" s="22">
        <v>220</v>
      </c>
      <c r="J25" s="22">
        <v>270</v>
      </c>
      <c r="K25" s="22">
        <v>230</v>
      </c>
      <c r="L25" s="22">
        <v>260</v>
      </c>
      <c r="M25" s="22">
        <v>150</v>
      </c>
      <c r="N25" s="22">
        <v>180</v>
      </c>
      <c r="O25" s="22">
        <v>210</v>
      </c>
      <c r="P25" s="22">
        <v>190</v>
      </c>
      <c r="Q25" s="22">
        <v>200</v>
      </c>
      <c r="R25" s="22">
        <v>320</v>
      </c>
      <c r="S25" s="22">
        <v>130</v>
      </c>
      <c r="T25" s="22">
        <v>60</v>
      </c>
      <c r="U25" s="22">
        <v>200</v>
      </c>
      <c r="V25" s="22">
        <v>390</v>
      </c>
      <c r="W25" s="22">
        <v>410</v>
      </c>
      <c r="X25" s="22">
        <v>530</v>
      </c>
    </row>
    <row r="26" spans="1:24" s="5" customFormat="1" x14ac:dyDescent="0.15">
      <c r="A26" s="17"/>
      <c r="B26" s="19"/>
      <c r="C26" t="s">
        <v>31</v>
      </c>
      <c r="D26" s="22">
        <v>50</v>
      </c>
      <c r="E26" s="22">
        <v>60</v>
      </c>
      <c r="F26" s="22">
        <v>70</v>
      </c>
      <c r="G26" s="22">
        <v>90</v>
      </c>
      <c r="H26" s="22">
        <v>110</v>
      </c>
      <c r="I26" s="22">
        <v>140</v>
      </c>
      <c r="J26" s="22">
        <v>150</v>
      </c>
      <c r="K26" s="22">
        <v>380</v>
      </c>
      <c r="L26" s="22">
        <v>450</v>
      </c>
      <c r="M26" s="22">
        <v>460</v>
      </c>
      <c r="N26" s="22">
        <v>510</v>
      </c>
      <c r="O26" s="22">
        <v>480</v>
      </c>
      <c r="P26" s="22">
        <v>490</v>
      </c>
      <c r="Q26" s="22">
        <v>470</v>
      </c>
      <c r="R26" s="22">
        <v>490</v>
      </c>
      <c r="S26" s="22">
        <v>380</v>
      </c>
      <c r="T26" s="22">
        <v>10</v>
      </c>
      <c r="U26" s="22">
        <v>140</v>
      </c>
      <c r="V26" s="22">
        <v>600</v>
      </c>
      <c r="W26" s="22">
        <v>720</v>
      </c>
      <c r="X26" s="22">
        <v>490</v>
      </c>
    </row>
    <row r="27" spans="1:24" s="5" customFormat="1" x14ac:dyDescent="0.15">
      <c r="A27" s="17"/>
      <c r="B27" s="19"/>
      <c r="C27" t="s">
        <v>32</v>
      </c>
      <c r="D27" s="22">
        <v>320</v>
      </c>
      <c r="E27" s="22">
        <v>300</v>
      </c>
      <c r="F27" s="22">
        <v>250</v>
      </c>
      <c r="G27" s="22">
        <v>390</v>
      </c>
      <c r="H27" s="22">
        <v>340</v>
      </c>
      <c r="I27" s="22">
        <v>300</v>
      </c>
      <c r="J27" s="22">
        <v>280</v>
      </c>
      <c r="K27" s="22">
        <v>280</v>
      </c>
      <c r="L27" s="22">
        <v>310</v>
      </c>
      <c r="M27" s="22">
        <v>290</v>
      </c>
      <c r="N27" s="22">
        <v>350</v>
      </c>
      <c r="O27" s="22">
        <v>420</v>
      </c>
      <c r="P27" s="22">
        <v>520</v>
      </c>
      <c r="Q27" s="22">
        <v>590</v>
      </c>
      <c r="R27" s="22">
        <v>740</v>
      </c>
      <c r="S27" s="22">
        <v>1080</v>
      </c>
      <c r="T27" s="22">
        <v>70</v>
      </c>
      <c r="U27" s="22">
        <v>460</v>
      </c>
      <c r="V27" s="22">
        <v>890</v>
      </c>
      <c r="W27" s="22">
        <v>710</v>
      </c>
      <c r="X27" s="22">
        <v>530</v>
      </c>
    </row>
    <row r="28" spans="1:24" s="5" customFormat="1" x14ac:dyDescent="0.15">
      <c r="A28" s="17"/>
      <c r="B28" s="19"/>
      <c r="C28" t="s">
        <v>33</v>
      </c>
      <c r="D28" s="22">
        <v>120</v>
      </c>
      <c r="E28" s="22">
        <v>70</v>
      </c>
      <c r="F28" s="22">
        <v>30</v>
      </c>
      <c r="G28" s="22">
        <v>40</v>
      </c>
      <c r="H28" s="22">
        <v>40</v>
      </c>
      <c r="I28" s="22">
        <v>50</v>
      </c>
      <c r="J28" s="22">
        <v>50</v>
      </c>
      <c r="K28" s="22">
        <v>30</v>
      </c>
      <c r="L28" s="22">
        <v>60</v>
      </c>
      <c r="M28" s="22">
        <v>50</v>
      </c>
      <c r="N28" s="22">
        <v>50</v>
      </c>
      <c r="O28" s="22">
        <v>60</v>
      </c>
      <c r="P28" s="22">
        <v>60</v>
      </c>
      <c r="Q28" s="22">
        <v>150</v>
      </c>
      <c r="R28" s="22">
        <v>220</v>
      </c>
      <c r="S28" s="22">
        <v>1350</v>
      </c>
      <c r="T28" s="22">
        <v>620</v>
      </c>
      <c r="U28" s="22">
        <v>1470</v>
      </c>
      <c r="V28" s="22">
        <v>1260</v>
      </c>
      <c r="W28" s="22">
        <v>880</v>
      </c>
      <c r="X28" s="22">
        <v>620</v>
      </c>
    </row>
    <row r="29" spans="1:24" s="4" customFormat="1" x14ac:dyDescent="0.15">
      <c r="A29" s="11"/>
      <c r="B29" s="4" t="s">
        <v>34</v>
      </c>
      <c r="D29" s="23">
        <v>1280</v>
      </c>
      <c r="E29" s="23">
        <v>1410</v>
      </c>
      <c r="F29" s="23">
        <v>1470</v>
      </c>
      <c r="G29" s="23">
        <v>1810</v>
      </c>
      <c r="H29" s="23">
        <v>1900</v>
      </c>
      <c r="I29" s="23">
        <v>1640</v>
      </c>
      <c r="J29" s="23">
        <v>1450</v>
      </c>
      <c r="K29" s="23">
        <v>1770</v>
      </c>
      <c r="L29" s="23">
        <v>1900</v>
      </c>
      <c r="M29" s="23">
        <v>1920</v>
      </c>
      <c r="N29" s="23">
        <v>2500</v>
      </c>
      <c r="O29" s="23">
        <v>2440</v>
      </c>
      <c r="P29" s="23">
        <v>2560</v>
      </c>
      <c r="Q29" s="23">
        <v>3000</v>
      </c>
      <c r="R29" s="23">
        <v>3470</v>
      </c>
      <c r="S29" s="23">
        <v>4070</v>
      </c>
      <c r="T29" s="23">
        <v>790</v>
      </c>
      <c r="U29" s="23">
        <v>3590</v>
      </c>
      <c r="V29" s="23">
        <v>5130</v>
      </c>
      <c r="W29" s="23">
        <v>4220</v>
      </c>
      <c r="X29" s="23">
        <v>2880</v>
      </c>
    </row>
    <row r="30" spans="1:24" s="5" customFormat="1" x14ac:dyDescent="0.15">
      <c r="A30" s="17"/>
      <c r="B30" s="5" t="s">
        <v>57</v>
      </c>
      <c r="C30"/>
      <c r="D30" s="22">
        <v>170</v>
      </c>
      <c r="E30" s="22">
        <v>190</v>
      </c>
      <c r="F30" s="22">
        <v>190</v>
      </c>
      <c r="G30" s="22">
        <v>240</v>
      </c>
      <c r="H30" s="22">
        <v>260</v>
      </c>
      <c r="I30" s="22">
        <v>250</v>
      </c>
      <c r="J30" s="22">
        <v>250</v>
      </c>
      <c r="K30" s="22">
        <v>250</v>
      </c>
      <c r="L30" s="22">
        <v>230</v>
      </c>
      <c r="M30" s="22">
        <v>160</v>
      </c>
      <c r="N30" s="22">
        <v>170</v>
      </c>
      <c r="O30" s="22">
        <v>170</v>
      </c>
      <c r="P30" s="22">
        <v>170</v>
      </c>
      <c r="Q30" s="22">
        <v>150</v>
      </c>
      <c r="R30" s="22">
        <v>140</v>
      </c>
      <c r="S30" s="22">
        <v>140</v>
      </c>
      <c r="T30" s="22">
        <v>70</v>
      </c>
      <c r="U30" s="22">
        <v>140</v>
      </c>
      <c r="V30" s="22">
        <v>210</v>
      </c>
      <c r="W30" s="22">
        <v>230</v>
      </c>
      <c r="X30" s="22">
        <v>340</v>
      </c>
    </row>
    <row r="31" spans="1:24" s="5" customFormat="1" x14ac:dyDescent="0.15">
      <c r="A31" s="17"/>
      <c r="B31" s="5" t="s">
        <v>35</v>
      </c>
      <c r="C31"/>
      <c r="D31" s="22">
        <v>970</v>
      </c>
      <c r="E31" s="22">
        <v>1010</v>
      </c>
      <c r="F31" s="22">
        <v>940</v>
      </c>
      <c r="G31" s="22">
        <v>1010</v>
      </c>
      <c r="H31" s="22">
        <v>1100</v>
      </c>
      <c r="I31" s="22">
        <v>1030</v>
      </c>
      <c r="J31" s="22">
        <v>950</v>
      </c>
      <c r="K31" s="22">
        <v>850</v>
      </c>
      <c r="L31" s="22">
        <v>850</v>
      </c>
      <c r="M31" s="22">
        <v>930</v>
      </c>
      <c r="N31" s="22">
        <v>850</v>
      </c>
      <c r="O31" s="22">
        <v>810</v>
      </c>
      <c r="P31" s="22">
        <v>870</v>
      </c>
      <c r="Q31" s="22">
        <v>880</v>
      </c>
      <c r="R31" s="22">
        <v>930</v>
      </c>
      <c r="S31" s="22">
        <v>1210</v>
      </c>
      <c r="T31" s="22">
        <v>480</v>
      </c>
      <c r="U31" s="22">
        <v>610</v>
      </c>
      <c r="V31" s="22">
        <v>650</v>
      </c>
      <c r="W31" s="22">
        <v>610</v>
      </c>
      <c r="X31" s="22">
        <v>700</v>
      </c>
    </row>
    <row r="32" spans="1:24" s="4" customFormat="1" x14ac:dyDescent="0.15">
      <c r="A32" s="11"/>
      <c r="B32" s="4" t="s">
        <v>50</v>
      </c>
      <c r="D32" s="23">
        <v>3170</v>
      </c>
      <c r="E32" s="23">
        <v>3400</v>
      </c>
      <c r="F32" s="23">
        <v>3440</v>
      </c>
      <c r="G32" s="23">
        <v>3900</v>
      </c>
      <c r="H32" s="23">
        <v>4290</v>
      </c>
      <c r="I32" s="23">
        <v>4010</v>
      </c>
      <c r="J32" s="23">
        <v>3470</v>
      </c>
      <c r="K32" s="23">
        <v>3780</v>
      </c>
      <c r="L32" s="23">
        <v>3920</v>
      </c>
      <c r="M32" s="23">
        <v>4190</v>
      </c>
      <c r="N32" s="23">
        <v>4210</v>
      </c>
      <c r="O32" s="23">
        <v>4210</v>
      </c>
      <c r="P32" s="23">
        <v>4700</v>
      </c>
      <c r="Q32" s="23">
        <v>5110</v>
      </c>
      <c r="R32" s="23">
        <v>5880</v>
      </c>
      <c r="S32" s="23">
        <v>6510</v>
      </c>
      <c r="T32" s="23">
        <v>1610</v>
      </c>
      <c r="U32" s="23">
        <v>5350</v>
      </c>
      <c r="V32" s="23">
        <v>7220</v>
      </c>
      <c r="W32" s="23">
        <v>6370</v>
      </c>
      <c r="X32" s="23">
        <v>5320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40</v>
      </c>
      <c r="E34" s="22">
        <v>50</v>
      </c>
      <c r="F34" s="22">
        <v>40</v>
      </c>
      <c r="G34" s="22">
        <v>40</v>
      </c>
      <c r="H34" s="22">
        <v>40</v>
      </c>
      <c r="I34" s="22">
        <v>50</v>
      </c>
      <c r="J34" s="22">
        <v>70</v>
      </c>
      <c r="K34" s="22">
        <v>50</v>
      </c>
      <c r="L34" s="22">
        <v>40</v>
      </c>
      <c r="M34" s="22">
        <v>50</v>
      </c>
      <c r="N34" s="22">
        <v>50</v>
      </c>
      <c r="O34" s="22">
        <v>40</v>
      </c>
      <c r="P34" s="22">
        <v>40</v>
      </c>
      <c r="Q34" s="22">
        <v>40</v>
      </c>
      <c r="R34" s="22">
        <v>40</v>
      </c>
      <c r="S34" s="22">
        <v>30</v>
      </c>
      <c r="T34" s="22">
        <v>30</v>
      </c>
      <c r="U34" s="22">
        <v>60</v>
      </c>
      <c r="V34" s="22">
        <v>40</v>
      </c>
      <c r="W34" s="22">
        <v>30</v>
      </c>
      <c r="X34" s="22">
        <v>50</v>
      </c>
    </row>
    <row r="35" spans="1:24" s="5" customFormat="1" x14ac:dyDescent="0.15">
      <c r="A35" s="17"/>
      <c r="B35" s="19"/>
      <c r="C35" t="s">
        <v>25</v>
      </c>
      <c r="D35" s="22">
        <v>30</v>
      </c>
      <c r="E35" s="22">
        <v>30</v>
      </c>
      <c r="F35" s="22">
        <v>40</v>
      </c>
      <c r="G35" s="22">
        <v>40</v>
      </c>
      <c r="H35" s="22">
        <v>50</v>
      </c>
      <c r="I35" s="22">
        <v>60</v>
      </c>
      <c r="J35" s="22">
        <v>70</v>
      </c>
      <c r="K35" s="22">
        <v>80</v>
      </c>
      <c r="L35" s="22">
        <v>60</v>
      </c>
      <c r="M35" s="22">
        <v>60</v>
      </c>
      <c r="N35" s="22">
        <v>60</v>
      </c>
      <c r="O35" s="22">
        <v>50</v>
      </c>
      <c r="P35" s="22">
        <v>50</v>
      </c>
      <c r="Q35" s="22">
        <v>60</v>
      </c>
      <c r="R35" s="22">
        <v>110</v>
      </c>
      <c r="S35" s="22">
        <v>230</v>
      </c>
      <c r="T35" s="22">
        <v>130</v>
      </c>
      <c r="U35" s="22">
        <v>150</v>
      </c>
      <c r="V35" s="22">
        <v>120</v>
      </c>
      <c r="W35" s="22">
        <v>110</v>
      </c>
      <c r="X35" s="22">
        <v>170</v>
      </c>
    </row>
    <row r="36" spans="1:24" s="5" customFormat="1" x14ac:dyDescent="0.15">
      <c r="A36" s="17"/>
      <c r="B36" s="19"/>
      <c r="C36" t="s">
        <v>47</v>
      </c>
      <c r="D36" s="22">
        <v>0</v>
      </c>
      <c r="E36" s="22">
        <v>0</v>
      </c>
      <c r="F36" s="22">
        <v>0</v>
      </c>
      <c r="G36" s="22">
        <v>10</v>
      </c>
      <c r="H36" s="22">
        <v>0</v>
      </c>
      <c r="I36" s="22">
        <v>0</v>
      </c>
      <c r="J36" s="22">
        <v>0</v>
      </c>
      <c r="K36" s="22">
        <v>0</v>
      </c>
      <c r="L36" s="22">
        <v>0</v>
      </c>
      <c r="M36" s="22">
        <v>0</v>
      </c>
      <c r="N36" s="22">
        <v>0</v>
      </c>
      <c r="O36" s="22">
        <v>0</v>
      </c>
      <c r="P36" s="22">
        <v>0</v>
      </c>
      <c r="Q36" s="22">
        <v>0</v>
      </c>
      <c r="R36" s="22">
        <v>0</v>
      </c>
      <c r="S36" s="22">
        <v>0</v>
      </c>
      <c r="T36" s="22">
        <v>0</v>
      </c>
      <c r="U36" s="22">
        <v>0</v>
      </c>
      <c r="V36" s="22">
        <v>0</v>
      </c>
      <c r="W36" s="22">
        <v>0</v>
      </c>
      <c r="X36" s="22">
        <v>0</v>
      </c>
    </row>
    <row r="37" spans="1:24" s="5" customFormat="1" x14ac:dyDescent="0.15">
      <c r="A37"/>
      <c r="B37" s="19"/>
      <c r="C37" t="s">
        <v>26</v>
      </c>
      <c r="D37" s="22">
        <v>50</v>
      </c>
      <c r="E37" s="22">
        <v>50</v>
      </c>
      <c r="F37" s="22">
        <v>40</v>
      </c>
      <c r="G37" s="22">
        <v>40</v>
      </c>
      <c r="H37" s="22">
        <v>30</v>
      </c>
      <c r="I37" s="22">
        <v>50</v>
      </c>
      <c r="J37" s="22">
        <v>50</v>
      </c>
      <c r="K37" s="22">
        <v>60</v>
      </c>
      <c r="L37" s="22">
        <v>30</v>
      </c>
      <c r="M37" s="22">
        <v>50</v>
      </c>
      <c r="N37" s="22">
        <v>40</v>
      </c>
      <c r="O37" s="22">
        <v>50</v>
      </c>
      <c r="P37" s="22">
        <v>40</v>
      </c>
      <c r="Q37" s="22">
        <v>50</v>
      </c>
      <c r="R37" s="22">
        <v>50</v>
      </c>
      <c r="S37" s="22">
        <v>50</v>
      </c>
      <c r="T37" s="22">
        <v>30</v>
      </c>
      <c r="U37" s="22">
        <v>70</v>
      </c>
      <c r="V37" s="22">
        <v>70</v>
      </c>
      <c r="W37" s="22">
        <v>40</v>
      </c>
      <c r="X37" s="22">
        <v>60</v>
      </c>
    </row>
    <row r="38" spans="1:24" s="4" customFormat="1" x14ac:dyDescent="0.15">
      <c r="A38" s="11"/>
      <c r="B38" s="4" t="s">
        <v>27</v>
      </c>
      <c r="D38" s="23">
        <v>120</v>
      </c>
      <c r="E38" s="23">
        <v>130</v>
      </c>
      <c r="F38" s="23">
        <v>110</v>
      </c>
      <c r="G38" s="23">
        <v>120</v>
      </c>
      <c r="H38" s="23">
        <v>120</v>
      </c>
      <c r="I38" s="23">
        <v>160</v>
      </c>
      <c r="J38" s="23">
        <v>180</v>
      </c>
      <c r="K38" s="23">
        <v>180</v>
      </c>
      <c r="L38" s="23">
        <v>140</v>
      </c>
      <c r="M38" s="23">
        <v>160</v>
      </c>
      <c r="N38" s="23">
        <v>150</v>
      </c>
      <c r="O38" s="23">
        <v>140</v>
      </c>
      <c r="P38" s="23">
        <v>130</v>
      </c>
      <c r="Q38" s="23">
        <v>160</v>
      </c>
      <c r="R38" s="23">
        <v>190</v>
      </c>
      <c r="S38" s="23">
        <v>320</v>
      </c>
      <c r="T38" s="23">
        <v>190</v>
      </c>
      <c r="U38" s="23">
        <v>280</v>
      </c>
      <c r="V38" s="23">
        <v>240</v>
      </c>
      <c r="W38" s="23">
        <v>190</v>
      </c>
      <c r="X38" s="23">
        <v>280</v>
      </c>
    </row>
    <row r="39" spans="1:24" s="5" customFormat="1" x14ac:dyDescent="0.15">
      <c r="A39" s="17"/>
      <c r="B39" s="16" t="s">
        <v>37</v>
      </c>
      <c r="C39" s="5" t="s">
        <v>155</v>
      </c>
      <c r="D39" s="22">
        <v>210</v>
      </c>
      <c r="E39" s="22">
        <v>280</v>
      </c>
      <c r="F39" s="22">
        <v>290</v>
      </c>
      <c r="G39" s="22">
        <v>310</v>
      </c>
      <c r="H39" s="22">
        <v>330</v>
      </c>
      <c r="I39" s="22">
        <v>440</v>
      </c>
      <c r="J39" s="22">
        <v>490</v>
      </c>
      <c r="K39" s="22">
        <v>490</v>
      </c>
      <c r="L39" s="22">
        <v>500</v>
      </c>
      <c r="M39" s="22">
        <v>480</v>
      </c>
      <c r="N39" s="22">
        <v>540</v>
      </c>
      <c r="O39" s="22">
        <v>380</v>
      </c>
      <c r="P39" s="22">
        <v>380</v>
      </c>
      <c r="Q39" s="22">
        <v>410</v>
      </c>
      <c r="R39" s="22">
        <v>550</v>
      </c>
      <c r="S39" s="22">
        <v>990</v>
      </c>
      <c r="T39" s="22">
        <v>370</v>
      </c>
      <c r="U39" s="22">
        <v>210</v>
      </c>
      <c r="V39" s="22">
        <v>130</v>
      </c>
      <c r="W39" s="22">
        <v>170</v>
      </c>
      <c r="X39" s="22">
        <v>190</v>
      </c>
    </row>
    <row r="40" spans="1:24" s="5" customFormat="1" x14ac:dyDescent="0.15">
      <c r="A40" s="17"/>
      <c r="B40" s="16"/>
      <c r="C40" s="57" t="s">
        <v>48</v>
      </c>
      <c r="D40" s="22">
        <v>30</v>
      </c>
      <c r="E40" s="22">
        <v>30</v>
      </c>
      <c r="F40" s="22">
        <v>40</v>
      </c>
      <c r="G40" s="22">
        <v>30</v>
      </c>
      <c r="H40" s="22">
        <v>20</v>
      </c>
      <c r="I40" s="22">
        <v>50</v>
      </c>
      <c r="J40" s="22">
        <v>50</v>
      </c>
      <c r="K40" s="22">
        <v>40</v>
      </c>
      <c r="L40" s="22">
        <v>20</v>
      </c>
      <c r="M40" s="22">
        <v>20</v>
      </c>
      <c r="N40" s="22">
        <v>20</v>
      </c>
      <c r="O40" s="22">
        <v>20</v>
      </c>
      <c r="P40" s="22">
        <v>20</v>
      </c>
      <c r="Q40" s="22">
        <v>30</v>
      </c>
      <c r="R40" s="22">
        <v>50</v>
      </c>
      <c r="S40" s="22">
        <v>120</v>
      </c>
      <c r="T40" s="22">
        <v>70</v>
      </c>
      <c r="U40" s="22">
        <v>60</v>
      </c>
      <c r="V40" s="22">
        <v>30</v>
      </c>
      <c r="W40" s="22">
        <v>40</v>
      </c>
      <c r="X40" s="22">
        <v>50</v>
      </c>
    </row>
    <row r="41" spans="1:24" s="5" customFormat="1" x14ac:dyDescent="0.15">
      <c r="A41" s="17"/>
      <c r="B41" s="4"/>
      <c r="C41" s="57" t="s">
        <v>28</v>
      </c>
      <c r="D41" s="22">
        <v>100</v>
      </c>
      <c r="E41" s="22">
        <v>170</v>
      </c>
      <c r="F41" s="22">
        <v>170</v>
      </c>
      <c r="G41" s="22">
        <v>210</v>
      </c>
      <c r="H41" s="22">
        <v>220</v>
      </c>
      <c r="I41" s="22">
        <v>290</v>
      </c>
      <c r="J41" s="22">
        <v>340</v>
      </c>
      <c r="K41" s="22">
        <v>360</v>
      </c>
      <c r="L41" s="22">
        <v>390</v>
      </c>
      <c r="M41" s="22">
        <v>380</v>
      </c>
      <c r="N41" s="22">
        <v>410</v>
      </c>
      <c r="O41" s="22">
        <v>260</v>
      </c>
      <c r="P41" s="22">
        <v>250</v>
      </c>
      <c r="Q41" s="22">
        <v>290</v>
      </c>
      <c r="R41" s="22">
        <v>360</v>
      </c>
      <c r="S41" s="22">
        <v>690</v>
      </c>
      <c r="T41" s="22">
        <v>220</v>
      </c>
      <c r="U41" s="22">
        <v>80</v>
      </c>
      <c r="V41" s="22">
        <v>60</v>
      </c>
      <c r="W41" s="22">
        <v>80</v>
      </c>
      <c r="X41" s="22">
        <v>80</v>
      </c>
    </row>
    <row r="42" spans="1:24" s="5" customFormat="1" x14ac:dyDescent="0.15">
      <c r="A42" s="17"/>
      <c r="B42" s="19"/>
      <c r="C42" s="57" t="s">
        <v>29</v>
      </c>
      <c r="D42" s="22">
        <v>70</v>
      </c>
      <c r="E42" s="22">
        <v>70</v>
      </c>
      <c r="F42" s="22">
        <v>90</v>
      </c>
      <c r="G42" s="22">
        <v>70</v>
      </c>
      <c r="H42" s="22">
        <v>90</v>
      </c>
      <c r="I42" s="22">
        <v>100</v>
      </c>
      <c r="J42" s="22">
        <v>100</v>
      </c>
      <c r="K42" s="22">
        <v>90</v>
      </c>
      <c r="L42" s="22">
        <v>90</v>
      </c>
      <c r="M42" s="22">
        <v>80</v>
      </c>
      <c r="N42" s="22">
        <v>110</v>
      </c>
      <c r="O42" s="22">
        <v>100</v>
      </c>
      <c r="P42" s="22">
        <v>110</v>
      </c>
      <c r="Q42" s="22">
        <v>90</v>
      </c>
      <c r="R42" s="22">
        <v>140</v>
      </c>
      <c r="S42" s="22">
        <v>180</v>
      </c>
      <c r="T42" s="22">
        <v>80</v>
      </c>
      <c r="U42" s="22">
        <v>70</v>
      </c>
      <c r="V42" s="22">
        <v>40</v>
      </c>
      <c r="W42" s="22">
        <v>50</v>
      </c>
      <c r="X42" s="22">
        <v>50</v>
      </c>
    </row>
    <row r="43" spans="1:24" s="5" customFormat="1" x14ac:dyDescent="0.15">
      <c r="A43" s="17"/>
      <c r="B43" s="19"/>
      <c r="C43" t="s">
        <v>30</v>
      </c>
      <c r="D43" s="22">
        <v>20</v>
      </c>
      <c r="E43" s="22">
        <v>40</v>
      </c>
      <c r="F43" s="22">
        <v>60</v>
      </c>
      <c r="G43" s="22">
        <v>70</v>
      </c>
      <c r="H43" s="22">
        <v>60</v>
      </c>
      <c r="I43" s="22">
        <v>100</v>
      </c>
      <c r="J43" s="22">
        <v>90</v>
      </c>
      <c r="K43" s="22">
        <v>80</v>
      </c>
      <c r="L43" s="22">
        <v>50</v>
      </c>
      <c r="M43" s="22">
        <v>100</v>
      </c>
      <c r="N43" s="22">
        <v>80</v>
      </c>
      <c r="O43" s="22">
        <v>70</v>
      </c>
      <c r="P43" s="22">
        <v>40</v>
      </c>
      <c r="Q43" s="22">
        <v>50</v>
      </c>
      <c r="R43" s="22">
        <v>60</v>
      </c>
      <c r="S43" s="22">
        <v>30</v>
      </c>
      <c r="T43" s="22">
        <v>50</v>
      </c>
      <c r="U43" s="22">
        <v>30</v>
      </c>
      <c r="V43" s="22">
        <v>20</v>
      </c>
      <c r="W43" s="22">
        <v>40</v>
      </c>
      <c r="X43" s="22">
        <v>50</v>
      </c>
    </row>
    <row r="44" spans="1:24" s="5" customFormat="1" x14ac:dyDescent="0.15">
      <c r="A44" s="17"/>
      <c r="B44" s="19"/>
      <c r="C44" t="s">
        <v>31</v>
      </c>
      <c r="D44" s="22">
        <v>20</v>
      </c>
      <c r="E44" s="22">
        <v>10</v>
      </c>
      <c r="F44" s="22">
        <v>30</v>
      </c>
      <c r="G44" s="22">
        <v>50</v>
      </c>
      <c r="H44" s="22">
        <v>70</v>
      </c>
      <c r="I44" s="22">
        <v>120</v>
      </c>
      <c r="J44" s="22">
        <v>210</v>
      </c>
      <c r="K44" s="22">
        <v>230</v>
      </c>
      <c r="L44" s="22">
        <v>270</v>
      </c>
      <c r="M44" s="22">
        <v>330</v>
      </c>
      <c r="N44" s="22">
        <v>380</v>
      </c>
      <c r="O44" s="22">
        <v>410</v>
      </c>
      <c r="P44" s="22">
        <v>370</v>
      </c>
      <c r="Q44" s="22">
        <v>260</v>
      </c>
      <c r="R44" s="22">
        <v>310</v>
      </c>
      <c r="S44" s="22">
        <v>290</v>
      </c>
      <c r="T44" s="22">
        <v>110</v>
      </c>
      <c r="U44" s="22">
        <v>40</v>
      </c>
      <c r="V44" s="22">
        <v>30</v>
      </c>
      <c r="W44" s="22">
        <v>100</v>
      </c>
      <c r="X44" s="22">
        <v>220</v>
      </c>
    </row>
    <row r="45" spans="1:24" s="5" customFormat="1" x14ac:dyDescent="0.15">
      <c r="A45" s="17"/>
      <c r="B45" s="19"/>
      <c r="C45" t="s">
        <v>32</v>
      </c>
      <c r="D45" s="22">
        <v>140</v>
      </c>
      <c r="E45" s="22">
        <v>150</v>
      </c>
      <c r="F45" s="22">
        <v>100</v>
      </c>
      <c r="G45" s="22">
        <v>160</v>
      </c>
      <c r="H45" s="22">
        <v>280</v>
      </c>
      <c r="I45" s="22">
        <v>140</v>
      </c>
      <c r="J45" s="22">
        <v>140</v>
      </c>
      <c r="K45" s="22">
        <v>90</v>
      </c>
      <c r="L45" s="22">
        <v>140</v>
      </c>
      <c r="M45" s="22">
        <v>90</v>
      </c>
      <c r="N45" s="22">
        <v>100</v>
      </c>
      <c r="O45" s="22">
        <v>160</v>
      </c>
      <c r="P45" s="22">
        <v>180</v>
      </c>
      <c r="Q45" s="22">
        <v>160</v>
      </c>
      <c r="R45" s="22">
        <v>260</v>
      </c>
      <c r="S45" s="22">
        <v>130</v>
      </c>
      <c r="T45" s="22">
        <v>150</v>
      </c>
      <c r="U45" s="22">
        <v>140</v>
      </c>
      <c r="V45" s="22">
        <v>150</v>
      </c>
      <c r="W45" s="22">
        <v>180</v>
      </c>
      <c r="X45" s="22">
        <v>180</v>
      </c>
    </row>
    <row r="46" spans="1:24" s="5" customFormat="1" x14ac:dyDescent="0.15">
      <c r="A46" s="17"/>
      <c r="B46" s="19"/>
      <c r="C46" t="s">
        <v>33</v>
      </c>
      <c r="D46" s="22">
        <v>70</v>
      </c>
      <c r="E46" s="22">
        <v>60</v>
      </c>
      <c r="F46" s="22">
        <v>80</v>
      </c>
      <c r="G46" s="22">
        <v>80</v>
      </c>
      <c r="H46" s="22">
        <v>110</v>
      </c>
      <c r="I46" s="22">
        <v>100</v>
      </c>
      <c r="J46" s="22">
        <v>100</v>
      </c>
      <c r="K46" s="22">
        <v>100</v>
      </c>
      <c r="L46" s="22">
        <v>110</v>
      </c>
      <c r="M46" s="22">
        <v>140</v>
      </c>
      <c r="N46" s="22">
        <v>120</v>
      </c>
      <c r="O46" s="22">
        <v>140</v>
      </c>
      <c r="P46" s="22">
        <v>140</v>
      </c>
      <c r="Q46" s="22">
        <v>150</v>
      </c>
      <c r="R46" s="22">
        <v>270</v>
      </c>
      <c r="S46" s="22">
        <v>420</v>
      </c>
      <c r="T46" s="22">
        <v>520</v>
      </c>
      <c r="U46" s="22">
        <v>430</v>
      </c>
      <c r="V46" s="22">
        <v>790</v>
      </c>
      <c r="W46" s="22">
        <v>610</v>
      </c>
      <c r="X46" s="22">
        <v>660</v>
      </c>
    </row>
    <row r="47" spans="1:24" s="4" customFormat="1" x14ac:dyDescent="0.15">
      <c r="A47" s="11"/>
      <c r="B47" s="4" t="s">
        <v>34</v>
      </c>
      <c r="D47" s="23">
        <v>460</v>
      </c>
      <c r="E47" s="23">
        <v>540</v>
      </c>
      <c r="F47" s="23">
        <v>560</v>
      </c>
      <c r="G47" s="23">
        <v>670</v>
      </c>
      <c r="H47" s="23">
        <v>850</v>
      </c>
      <c r="I47" s="23">
        <v>900</v>
      </c>
      <c r="J47" s="23">
        <v>1030</v>
      </c>
      <c r="K47" s="23">
        <v>1000</v>
      </c>
      <c r="L47" s="23">
        <v>1070</v>
      </c>
      <c r="M47" s="23">
        <v>1140</v>
      </c>
      <c r="N47" s="23">
        <v>1220</v>
      </c>
      <c r="O47" s="23">
        <v>1160</v>
      </c>
      <c r="P47" s="23">
        <v>1100</v>
      </c>
      <c r="Q47" s="23">
        <v>1020</v>
      </c>
      <c r="R47" s="23">
        <v>1440</v>
      </c>
      <c r="S47" s="23">
        <v>1860</v>
      </c>
      <c r="T47" s="23">
        <v>1190</v>
      </c>
      <c r="U47" s="23">
        <v>860</v>
      </c>
      <c r="V47" s="23">
        <v>1110</v>
      </c>
      <c r="W47" s="23">
        <v>1100</v>
      </c>
      <c r="X47" s="23">
        <v>1300</v>
      </c>
    </row>
    <row r="48" spans="1:24" s="5" customFormat="1" x14ac:dyDescent="0.15">
      <c r="A48" s="17"/>
      <c r="B48" s="5" t="s">
        <v>57</v>
      </c>
      <c r="C48"/>
      <c r="D48" s="22">
        <v>140</v>
      </c>
      <c r="E48" s="22">
        <v>130</v>
      </c>
      <c r="F48" s="22">
        <v>110</v>
      </c>
      <c r="G48" s="22">
        <v>110</v>
      </c>
      <c r="H48" s="22">
        <v>100</v>
      </c>
      <c r="I48" s="22">
        <v>160</v>
      </c>
      <c r="J48" s="22">
        <v>170</v>
      </c>
      <c r="K48" s="22">
        <v>110</v>
      </c>
      <c r="L48" s="22">
        <v>130</v>
      </c>
      <c r="M48" s="22">
        <v>150</v>
      </c>
      <c r="N48" s="22">
        <v>180</v>
      </c>
      <c r="O48" s="22">
        <v>160</v>
      </c>
      <c r="P48" s="22">
        <v>140</v>
      </c>
      <c r="Q48" s="22">
        <v>140</v>
      </c>
      <c r="R48" s="22">
        <v>120</v>
      </c>
      <c r="S48" s="22">
        <v>110</v>
      </c>
      <c r="T48" s="22">
        <v>90</v>
      </c>
      <c r="U48" s="22">
        <v>100</v>
      </c>
      <c r="V48" s="22">
        <v>160</v>
      </c>
      <c r="W48" s="22">
        <v>80</v>
      </c>
      <c r="X48" s="22">
        <v>110</v>
      </c>
    </row>
    <row r="49" spans="1:24" s="5" customFormat="1" x14ac:dyDescent="0.15">
      <c r="A49" s="17"/>
      <c r="B49" s="5" t="s">
        <v>35</v>
      </c>
      <c r="C49"/>
      <c r="D49" s="22">
        <v>1100</v>
      </c>
      <c r="E49" s="22">
        <v>1110</v>
      </c>
      <c r="F49" s="22">
        <v>1100</v>
      </c>
      <c r="G49" s="22">
        <v>1060</v>
      </c>
      <c r="H49" s="22">
        <v>1000</v>
      </c>
      <c r="I49" s="22">
        <v>990</v>
      </c>
      <c r="J49" s="22">
        <v>1000</v>
      </c>
      <c r="K49" s="22">
        <v>910</v>
      </c>
      <c r="L49" s="22">
        <v>930</v>
      </c>
      <c r="M49" s="22">
        <v>890</v>
      </c>
      <c r="N49" s="22">
        <v>1080</v>
      </c>
      <c r="O49" s="22">
        <v>920</v>
      </c>
      <c r="P49" s="22">
        <v>950</v>
      </c>
      <c r="Q49" s="22">
        <v>900</v>
      </c>
      <c r="R49" s="22">
        <v>840</v>
      </c>
      <c r="S49" s="22">
        <v>500</v>
      </c>
      <c r="T49" s="22">
        <v>410</v>
      </c>
      <c r="U49" s="22">
        <v>680</v>
      </c>
      <c r="V49" s="22">
        <v>920</v>
      </c>
      <c r="W49" s="22">
        <v>860</v>
      </c>
      <c r="X49" s="22">
        <v>900</v>
      </c>
    </row>
    <row r="50" spans="1:24" s="4" customFormat="1" x14ac:dyDescent="0.15">
      <c r="A50" s="11"/>
      <c r="B50" s="4" t="s">
        <v>50</v>
      </c>
      <c r="D50" s="23">
        <v>1930</v>
      </c>
      <c r="E50" s="23">
        <v>2060</v>
      </c>
      <c r="F50" s="23">
        <v>2010</v>
      </c>
      <c r="G50" s="23">
        <v>2060</v>
      </c>
      <c r="H50" s="23">
        <v>2170</v>
      </c>
      <c r="I50" s="23">
        <v>2330</v>
      </c>
      <c r="J50" s="23">
        <v>2480</v>
      </c>
      <c r="K50" s="23">
        <v>2260</v>
      </c>
      <c r="L50" s="23">
        <v>2300</v>
      </c>
      <c r="M50" s="23">
        <v>2390</v>
      </c>
      <c r="N50" s="23">
        <v>2680</v>
      </c>
      <c r="O50" s="23">
        <v>2440</v>
      </c>
      <c r="P50" s="23">
        <v>2360</v>
      </c>
      <c r="Q50" s="23">
        <v>2300</v>
      </c>
      <c r="R50" s="23">
        <v>2690</v>
      </c>
      <c r="S50" s="23">
        <v>2870</v>
      </c>
      <c r="T50" s="23">
        <v>1930</v>
      </c>
      <c r="U50" s="23">
        <v>1910</v>
      </c>
      <c r="V50" s="23">
        <v>2420</v>
      </c>
      <c r="W50" s="23">
        <v>2230</v>
      </c>
      <c r="X50" s="23">
        <v>2590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9C03A7DB-8686-674E-974A-FE25BE7696B6}"/>
    <hyperlink ref="A52:B52" r:id="rId2" display="© Commonwealth of Australia 2025" xr:uid="{011D0A43-E3B1-2348-86C7-FDFBB7D8779A}"/>
  </hyperlinks>
  <printOptions gridLines="1"/>
  <pageMargins left="0.14000000000000001" right="0.12" top="0.28999999999999998" bottom="0.22" header="0.22" footer="0.18"/>
  <pageSetup paperSize="9" scale="56" orientation="landscape"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D9B72-3492-46DF-8926-4AB93D2D391E}">
  <sheetPr>
    <pageSetUpPr fitToPage="1"/>
  </sheetPr>
  <dimension ref="A1:X52"/>
  <sheetViews>
    <sheetView workbookViewId="0">
      <pane ySplit="15" topLeftCell="A16" activePane="bottomLeft" state="frozen"/>
      <selection activeCell="B24" sqref="B24"/>
      <selection pane="bottomLeft" sqref="A1:XFD1048576"/>
    </sheetView>
  </sheetViews>
  <sheetFormatPr baseColWidth="10" defaultColWidth="8.75" defaultRowHeight="11" x14ac:dyDescent="0.15"/>
  <cols>
    <col min="1" max="1" width="30.75" customWidth="1"/>
    <col min="2" max="2" width="33.25" customWidth="1"/>
    <col min="3" max="3" width="38" customWidth="1"/>
    <col min="4" max="20" width="11.75" style="5" customWidth="1"/>
    <col min="21" max="24" width="11.75" style="21" customWidth="1"/>
  </cols>
  <sheetData>
    <row r="1" spans="1:24" s="8" customFormat="1" ht="60" customHeight="1" x14ac:dyDescent="0.15">
      <c r="A1" s="9" t="s">
        <v>4</v>
      </c>
      <c r="B1" s="9"/>
      <c r="C1" s="9"/>
      <c r="D1" s="15"/>
      <c r="E1" s="15"/>
      <c r="F1" s="15"/>
      <c r="G1" s="15"/>
      <c r="H1" s="15"/>
      <c r="I1" s="15"/>
      <c r="J1" s="15"/>
      <c r="K1" s="15"/>
      <c r="L1" s="15"/>
      <c r="M1" s="15"/>
      <c r="N1" s="15"/>
      <c r="O1" s="15"/>
      <c r="P1" s="15"/>
      <c r="Q1" s="15"/>
      <c r="R1" s="15"/>
      <c r="S1" s="15"/>
      <c r="T1" s="15"/>
      <c r="U1" s="20"/>
      <c r="V1" s="20"/>
      <c r="W1" s="20"/>
      <c r="X1" s="20"/>
    </row>
    <row r="2" spans="1:24" ht="20" customHeight="1" x14ac:dyDescent="0.2">
      <c r="A2" s="10" t="str">
        <f>[1]Contents!A2</f>
        <v>34070DO004_202324 Overseas Migration, 2024-25</v>
      </c>
    </row>
    <row r="3" spans="1:24" ht="20" customHeight="1" x14ac:dyDescent="0.2">
      <c r="A3" s="10" t="str">
        <f>[1]Contents!A3</f>
        <v>Overseas migrant arrivals and departures, by visa and citizenship groups, by state/territory - financial years, 2004-05 to 2024-25</v>
      </c>
    </row>
    <row r="4" spans="1:24" ht="12.75" customHeight="1" x14ac:dyDescent="0.15">
      <c r="A4" s="14" t="str">
        <f>[1]Contents!A4</f>
        <v>Released at 11:30 am (Canberra time) 19 December 2025</v>
      </c>
    </row>
    <row r="5" spans="1:24" ht="12.75" customHeight="1" x14ac:dyDescent="0.15">
      <c r="A5" s="14"/>
    </row>
    <row r="6" spans="1:24" ht="12.75" customHeight="1" x14ac:dyDescent="0.15">
      <c r="A6" s="16" t="s">
        <v>64</v>
      </c>
      <c r="B6" s="16"/>
      <c r="C6" s="16"/>
      <c r="D6" s="16"/>
    </row>
    <row r="7" spans="1:24" ht="12.75" customHeight="1" x14ac:dyDescent="0.15">
      <c r="A7" s="13" t="s">
        <v>44</v>
      </c>
      <c r="B7" s="16"/>
      <c r="C7" s="16"/>
      <c r="D7" s="16"/>
    </row>
    <row r="8" spans="1:24" ht="12.75" customHeight="1" x14ac:dyDescent="0.15">
      <c r="A8" s="13" t="s">
        <v>59</v>
      </c>
      <c r="B8" s="16"/>
      <c r="C8" s="16"/>
      <c r="D8" s="16"/>
    </row>
    <row r="9" spans="1:24" ht="12.75" customHeight="1" x14ac:dyDescent="0.15">
      <c r="A9" s="13" t="s">
        <v>67</v>
      </c>
      <c r="B9" s="16"/>
      <c r="C9" s="16"/>
      <c r="D9" s="16"/>
    </row>
    <row r="10" spans="1:24" ht="12.75" customHeight="1" x14ac:dyDescent="0.15">
      <c r="A10" s="13" t="s">
        <v>68</v>
      </c>
      <c r="B10" s="16"/>
      <c r="C10" s="16"/>
      <c r="D10" s="16"/>
    </row>
    <row r="11" spans="1:24" ht="12.75" customHeight="1" x14ac:dyDescent="0.15">
      <c r="A11" s="13" t="s">
        <v>204</v>
      </c>
    </row>
    <row r="12" spans="1:24" ht="12.75" customHeight="1" x14ac:dyDescent="0.15">
      <c r="A12" s="13" t="s">
        <v>56</v>
      </c>
    </row>
    <row r="13" spans="1:24" ht="12.75" customHeight="1" x14ac:dyDescent="0.15">
      <c r="A13" s="13" t="s">
        <v>49</v>
      </c>
    </row>
    <row r="14" spans="1:24" ht="23.75" customHeight="1" x14ac:dyDescent="0.15">
      <c r="A14" s="7" t="s">
        <v>212</v>
      </c>
    </row>
    <row r="15" spans="1:24" s="5" customFormat="1" ht="21.75" customHeight="1" x14ac:dyDescent="0.15">
      <c r="A15" s="4" t="s">
        <v>23</v>
      </c>
      <c r="B15" s="12" t="s">
        <v>81</v>
      </c>
      <c r="C15" s="12"/>
      <c r="D15" s="4" t="s">
        <v>5</v>
      </c>
      <c r="E15" s="4" t="s">
        <v>6</v>
      </c>
      <c r="F15" s="4" t="s">
        <v>7</v>
      </c>
      <c r="G15" s="4" t="s">
        <v>8</v>
      </c>
      <c r="H15" s="4" t="s">
        <v>9</v>
      </c>
      <c r="I15" s="4" t="s">
        <v>10</v>
      </c>
      <c r="J15" s="4" t="s">
        <v>11</v>
      </c>
      <c r="K15" s="4" t="s">
        <v>20</v>
      </c>
      <c r="L15" s="4" t="s">
        <v>12</v>
      </c>
      <c r="M15" s="4" t="s">
        <v>13</v>
      </c>
      <c r="N15" s="4" t="s">
        <v>15</v>
      </c>
      <c r="O15" s="4" t="s">
        <v>14</v>
      </c>
      <c r="P15" s="4" t="s">
        <v>17</v>
      </c>
      <c r="Q15" s="4" t="s">
        <v>18</v>
      </c>
      <c r="R15" s="4" t="s">
        <v>19</v>
      </c>
      <c r="S15" s="4" t="s">
        <v>21</v>
      </c>
      <c r="T15" s="4" t="s">
        <v>51</v>
      </c>
      <c r="U15" s="4" t="s">
        <v>63</v>
      </c>
      <c r="V15" s="4" t="s">
        <v>97</v>
      </c>
      <c r="W15" s="4" t="s">
        <v>193</v>
      </c>
      <c r="X15" s="4" t="s">
        <v>206</v>
      </c>
    </row>
    <row r="16" spans="1:24" x14ac:dyDescent="0.15">
      <c r="A16" s="11" t="s">
        <v>38</v>
      </c>
      <c r="B16" s="16" t="s">
        <v>36</v>
      </c>
      <c r="C16" t="s">
        <v>24</v>
      </c>
      <c r="D16" s="22">
        <v>190</v>
      </c>
      <c r="E16" s="22">
        <v>190</v>
      </c>
      <c r="F16" s="22">
        <v>250</v>
      </c>
      <c r="G16" s="22">
        <v>260</v>
      </c>
      <c r="H16" s="22">
        <v>300</v>
      </c>
      <c r="I16" s="22">
        <v>350</v>
      </c>
      <c r="J16" s="22">
        <v>290</v>
      </c>
      <c r="K16" s="22">
        <v>360</v>
      </c>
      <c r="L16" s="22">
        <v>410</v>
      </c>
      <c r="M16" s="22">
        <v>420</v>
      </c>
      <c r="N16" s="22">
        <v>300</v>
      </c>
      <c r="O16" s="22">
        <v>270</v>
      </c>
      <c r="P16" s="22">
        <v>280</v>
      </c>
      <c r="Q16" s="22">
        <v>210</v>
      </c>
      <c r="R16" s="22">
        <v>180</v>
      </c>
      <c r="S16" s="22">
        <v>130</v>
      </c>
      <c r="T16" s="22">
        <v>80</v>
      </c>
      <c r="U16" s="22">
        <v>230</v>
      </c>
      <c r="V16" s="22">
        <v>110</v>
      </c>
      <c r="W16" s="22">
        <v>110</v>
      </c>
      <c r="X16" s="22">
        <v>100</v>
      </c>
    </row>
    <row r="17" spans="1:24" s="5" customFormat="1" x14ac:dyDescent="0.15">
      <c r="A17" s="17"/>
      <c r="B17" s="19"/>
      <c r="C17" t="s">
        <v>25</v>
      </c>
      <c r="D17" s="22">
        <v>110</v>
      </c>
      <c r="E17" s="22">
        <v>130</v>
      </c>
      <c r="F17" s="22">
        <v>190</v>
      </c>
      <c r="G17" s="22">
        <v>190</v>
      </c>
      <c r="H17" s="22">
        <v>240</v>
      </c>
      <c r="I17" s="22">
        <v>280</v>
      </c>
      <c r="J17" s="22">
        <v>210</v>
      </c>
      <c r="K17" s="22">
        <v>350</v>
      </c>
      <c r="L17" s="22">
        <v>270</v>
      </c>
      <c r="M17" s="22">
        <v>420</v>
      </c>
      <c r="N17" s="22">
        <v>560</v>
      </c>
      <c r="O17" s="22">
        <v>620</v>
      </c>
      <c r="P17" s="22">
        <v>600</v>
      </c>
      <c r="Q17" s="22">
        <v>560</v>
      </c>
      <c r="R17" s="22">
        <v>590</v>
      </c>
      <c r="S17" s="22">
        <v>340</v>
      </c>
      <c r="T17" s="22">
        <v>90</v>
      </c>
      <c r="U17" s="22">
        <v>480</v>
      </c>
      <c r="V17" s="22">
        <v>610</v>
      </c>
      <c r="W17" s="22">
        <v>620</v>
      </c>
      <c r="X17" s="22">
        <v>880</v>
      </c>
    </row>
    <row r="18" spans="1:24" s="5" customFormat="1" x14ac:dyDescent="0.15">
      <c r="A18" s="17"/>
      <c r="B18" s="19"/>
      <c r="C18" t="s">
        <v>47</v>
      </c>
      <c r="D18" s="22">
        <v>120</v>
      </c>
      <c r="E18" s="22">
        <v>150</v>
      </c>
      <c r="F18" s="22">
        <v>140</v>
      </c>
      <c r="G18" s="22">
        <v>90</v>
      </c>
      <c r="H18" s="22">
        <v>100</v>
      </c>
      <c r="I18" s="22">
        <v>100</v>
      </c>
      <c r="J18" s="22">
        <v>80</v>
      </c>
      <c r="K18" s="22">
        <v>70</v>
      </c>
      <c r="L18" s="22">
        <v>30</v>
      </c>
      <c r="M18" s="22">
        <v>90</v>
      </c>
      <c r="N18" s="22">
        <v>20</v>
      </c>
      <c r="O18" s="22">
        <v>70</v>
      </c>
      <c r="P18" s="22">
        <v>100</v>
      </c>
      <c r="Q18" s="22">
        <v>40</v>
      </c>
      <c r="R18" s="22">
        <v>90</v>
      </c>
      <c r="S18" s="22">
        <v>60</v>
      </c>
      <c r="T18" s="22">
        <v>10</v>
      </c>
      <c r="U18" s="22">
        <v>70</v>
      </c>
      <c r="V18" s="22">
        <v>180</v>
      </c>
      <c r="W18" s="22">
        <v>180</v>
      </c>
      <c r="X18" s="22">
        <v>120</v>
      </c>
    </row>
    <row r="19" spans="1:24" s="5" customFormat="1" x14ac:dyDescent="0.15">
      <c r="A19" s="17"/>
      <c r="B19" s="19"/>
      <c r="C19" t="s">
        <v>26</v>
      </c>
      <c r="D19" s="22">
        <v>20</v>
      </c>
      <c r="E19" s="22">
        <v>10</v>
      </c>
      <c r="F19" s="22">
        <v>20</v>
      </c>
      <c r="G19" s="22">
        <v>20</v>
      </c>
      <c r="H19" s="22">
        <v>30</v>
      </c>
      <c r="I19" s="22">
        <v>20</v>
      </c>
      <c r="J19" s="22">
        <v>30</v>
      </c>
      <c r="K19" s="22">
        <v>20</v>
      </c>
      <c r="L19" s="22">
        <v>30</v>
      </c>
      <c r="M19" s="22">
        <v>30</v>
      </c>
      <c r="N19" s="22">
        <v>30</v>
      </c>
      <c r="O19" s="22">
        <v>40</v>
      </c>
      <c r="P19" s="22">
        <v>50</v>
      </c>
      <c r="Q19" s="22">
        <v>30</v>
      </c>
      <c r="R19" s="22">
        <v>30</v>
      </c>
      <c r="S19" s="22">
        <v>30</v>
      </c>
      <c r="T19" s="22">
        <v>30</v>
      </c>
      <c r="U19" s="22">
        <v>80</v>
      </c>
      <c r="V19" s="22">
        <v>40</v>
      </c>
      <c r="W19" s="22">
        <v>30</v>
      </c>
      <c r="X19" s="22">
        <v>30</v>
      </c>
    </row>
    <row r="20" spans="1:24" s="4" customFormat="1" x14ac:dyDescent="0.15">
      <c r="A20" s="11"/>
      <c r="B20" s="4" t="s">
        <v>27</v>
      </c>
      <c r="D20" s="23">
        <v>440</v>
      </c>
      <c r="E20" s="23">
        <v>490</v>
      </c>
      <c r="F20" s="23">
        <v>600</v>
      </c>
      <c r="G20" s="23">
        <v>550</v>
      </c>
      <c r="H20" s="23">
        <v>670</v>
      </c>
      <c r="I20" s="23">
        <v>750</v>
      </c>
      <c r="J20" s="23">
        <v>610</v>
      </c>
      <c r="K20" s="23">
        <v>800</v>
      </c>
      <c r="L20" s="23">
        <v>730</v>
      </c>
      <c r="M20" s="23">
        <v>960</v>
      </c>
      <c r="N20" s="23">
        <v>920</v>
      </c>
      <c r="O20" s="23">
        <v>1000</v>
      </c>
      <c r="P20" s="23">
        <v>1020</v>
      </c>
      <c r="Q20" s="23">
        <v>830</v>
      </c>
      <c r="R20" s="23">
        <v>900</v>
      </c>
      <c r="S20" s="23">
        <v>550</v>
      </c>
      <c r="T20" s="23">
        <v>200</v>
      </c>
      <c r="U20" s="23">
        <v>860</v>
      </c>
      <c r="V20" s="23">
        <v>940</v>
      </c>
      <c r="W20" s="23">
        <v>940</v>
      </c>
      <c r="X20" s="23">
        <v>1130</v>
      </c>
    </row>
    <row r="21" spans="1:24" s="5" customFormat="1" x14ac:dyDescent="0.15">
      <c r="A21" s="17"/>
      <c r="B21" s="16" t="s">
        <v>37</v>
      </c>
      <c r="C21" s="5" t="s">
        <v>155</v>
      </c>
      <c r="D21" s="22">
        <v>120</v>
      </c>
      <c r="E21" s="22">
        <v>140</v>
      </c>
      <c r="F21" s="22">
        <v>210</v>
      </c>
      <c r="G21" s="22">
        <v>260</v>
      </c>
      <c r="H21" s="22">
        <v>330</v>
      </c>
      <c r="I21" s="22">
        <v>320</v>
      </c>
      <c r="J21" s="22">
        <v>230</v>
      </c>
      <c r="K21" s="22">
        <v>330</v>
      </c>
      <c r="L21" s="22">
        <v>390</v>
      </c>
      <c r="M21" s="22">
        <v>480</v>
      </c>
      <c r="N21" s="22">
        <v>580</v>
      </c>
      <c r="O21" s="22">
        <v>650</v>
      </c>
      <c r="P21" s="22">
        <v>620</v>
      </c>
      <c r="Q21" s="22">
        <v>440</v>
      </c>
      <c r="R21" s="22">
        <v>550</v>
      </c>
      <c r="S21" s="22">
        <v>380</v>
      </c>
      <c r="T21" s="22">
        <v>30</v>
      </c>
      <c r="U21" s="22">
        <v>640</v>
      </c>
      <c r="V21" s="22">
        <v>1580</v>
      </c>
      <c r="W21" s="22">
        <v>1150</v>
      </c>
      <c r="X21" s="22">
        <v>970</v>
      </c>
    </row>
    <row r="22" spans="1:24" s="5" customFormat="1" x14ac:dyDescent="0.15">
      <c r="A22" s="17"/>
      <c r="B22" s="16"/>
      <c r="C22" s="57" t="s">
        <v>48</v>
      </c>
      <c r="D22" s="22">
        <v>10</v>
      </c>
      <c r="E22" s="22">
        <v>20</v>
      </c>
      <c r="F22" s="22">
        <v>30</v>
      </c>
      <c r="G22" s="22">
        <v>50</v>
      </c>
      <c r="H22" s="22">
        <v>80</v>
      </c>
      <c r="I22" s="22">
        <v>70</v>
      </c>
      <c r="J22" s="22">
        <v>30</v>
      </c>
      <c r="K22" s="22">
        <v>40</v>
      </c>
      <c r="L22" s="22">
        <v>30</v>
      </c>
      <c r="M22" s="22">
        <v>50</v>
      </c>
      <c r="N22" s="22">
        <v>30</v>
      </c>
      <c r="O22" s="22">
        <v>50</v>
      </c>
      <c r="P22" s="22">
        <v>50</v>
      </c>
      <c r="Q22" s="22">
        <v>50</v>
      </c>
      <c r="R22" s="22">
        <v>160</v>
      </c>
      <c r="S22" s="22">
        <v>60</v>
      </c>
      <c r="T22" s="22">
        <v>0</v>
      </c>
      <c r="U22" s="22">
        <v>150</v>
      </c>
      <c r="V22" s="22">
        <v>250</v>
      </c>
      <c r="W22" s="22">
        <v>100</v>
      </c>
      <c r="X22" s="22">
        <v>50</v>
      </c>
    </row>
    <row r="23" spans="1:24" s="5" customFormat="1" x14ac:dyDescent="0.15">
      <c r="A23" s="17"/>
      <c r="B23" s="4"/>
      <c r="C23" s="57" t="s">
        <v>28</v>
      </c>
      <c r="D23" s="22">
        <v>50</v>
      </c>
      <c r="E23" s="22">
        <v>90</v>
      </c>
      <c r="F23" s="22">
        <v>120</v>
      </c>
      <c r="G23" s="22">
        <v>130</v>
      </c>
      <c r="H23" s="22">
        <v>190</v>
      </c>
      <c r="I23" s="22">
        <v>160</v>
      </c>
      <c r="J23" s="22">
        <v>140</v>
      </c>
      <c r="K23" s="22">
        <v>220</v>
      </c>
      <c r="L23" s="22">
        <v>270</v>
      </c>
      <c r="M23" s="22">
        <v>350</v>
      </c>
      <c r="N23" s="22">
        <v>470</v>
      </c>
      <c r="O23" s="22">
        <v>520</v>
      </c>
      <c r="P23" s="22">
        <v>470</v>
      </c>
      <c r="Q23" s="22">
        <v>330</v>
      </c>
      <c r="R23" s="22">
        <v>290</v>
      </c>
      <c r="S23" s="22">
        <v>250</v>
      </c>
      <c r="T23" s="22">
        <v>20</v>
      </c>
      <c r="U23" s="22">
        <v>410</v>
      </c>
      <c r="V23" s="22">
        <v>1170</v>
      </c>
      <c r="W23" s="22">
        <v>960</v>
      </c>
      <c r="X23" s="22">
        <v>830</v>
      </c>
    </row>
    <row r="24" spans="1:24" s="5" customFormat="1" x14ac:dyDescent="0.15">
      <c r="A24" s="17"/>
      <c r="B24" s="19"/>
      <c r="C24" s="57" t="s">
        <v>29</v>
      </c>
      <c r="D24" s="22">
        <v>50</v>
      </c>
      <c r="E24" s="22">
        <v>40</v>
      </c>
      <c r="F24" s="22">
        <v>60</v>
      </c>
      <c r="G24" s="22">
        <v>80</v>
      </c>
      <c r="H24" s="22">
        <v>60</v>
      </c>
      <c r="I24" s="22">
        <v>90</v>
      </c>
      <c r="J24" s="22">
        <v>70</v>
      </c>
      <c r="K24" s="22">
        <v>70</v>
      </c>
      <c r="L24" s="22">
        <v>90</v>
      </c>
      <c r="M24" s="22">
        <v>90</v>
      </c>
      <c r="N24" s="22">
        <v>90</v>
      </c>
      <c r="O24" s="22">
        <v>80</v>
      </c>
      <c r="P24" s="22">
        <v>90</v>
      </c>
      <c r="Q24" s="22">
        <v>60</v>
      </c>
      <c r="R24" s="22">
        <v>100</v>
      </c>
      <c r="S24" s="22">
        <v>70</v>
      </c>
      <c r="T24" s="22">
        <v>10</v>
      </c>
      <c r="U24" s="22">
        <v>80</v>
      </c>
      <c r="V24" s="22">
        <v>160</v>
      </c>
      <c r="W24" s="22">
        <v>90</v>
      </c>
      <c r="X24" s="22">
        <v>90</v>
      </c>
    </row>
    <row r="25" spans="1:24" s="5" customFormat="1" x14ac:dyDescent="0.15">
      <c r="A25" s="17"/>
      <c r="B25" s="19"/>
      <c r="C25" t="s">
        <v>30</v>
      </c>
      <c r="D25" s="22">
        <v>240</v>
      </c>
      <c r="E25" s="22">
        <v>450</v>
      </c>
      <c r="F25" s="22">
        <v>710</v>
      </c>
      <c r="G25" s="22">
        <v>830</v>
      </c>
      <c r="H25" s="22">
        <v>940</v>
      </c>
      <c r="I25" s="22">
        <v>630</v>
      </c>
      <c r="J25" s="22">
        <v>540</v>
      </c>
      <c r="K25" s="22">
        <v>910</v>
      </c>
      <c r="L25" s="22">
        <v>880</v>
      </c>
      <c r="M25" s="22">
        <v>690</v>
      </c>
      <c r="N25" s="22">
        <v>620</v>
      </c>
      <c r="O25" s="22">
        <v>550</v>
      </c>
      <c r="P25" s="22">
        <v>560</v>
      </c>
      <c r="Q25" s="22">
        <v>370</v>
      </c>
      <c r="R25" s="22">
        <v>310</v>
      </c>
      <c r="S25" s="22">
        <v>180</v>
      </c>
      <c r="T25" s="22">
        <v>60</v>
      </c>
      <c r="U25" s="22">
        <v>240</v>
      </c>
      <c r="V25" s="22">
        <v>430</v>
      </c>
      <c r="W25" s="22">
        <v>580</v>
      </c>
      <c r="X25" s="22">
        <v>750</v>
      </c>
    </row>
    <row r="26" spans="1:24" s="5" customFormat="1" x14ac:dyDescent="0.15">
      <c r="A26" s="17"/>
      <c r="B26" s="19"/>
      <c r="C26" t="s">
        <v>31</v>
      </c>
      <c r="D26" s="22">
        <v>110</v>
      </c>
      <c r="E26" s="22">
        <v>110</v>
      </c>
      <c r="F26" s="22">
        <v>230</v>
      </c>
      <c r="G26" s="22">
        <v>410</v>
      </c>
      <c r="H26" s="22">
        <v>490</v>
      </c>
      <c r="I26" s="22">
        <v>480</v>
      </c>
      <c r="J26" s="22">
        <v>620</v>
      </c>
      <c r="K26" s="22">
        <v>1380</v>
      </c>
      <c r="L26" s="22">
        <v>1500</v>
      </c>
      <c r="M26" s="22">
        <v>1460</v>
      </c>
      <c r="N26" s="22">
        <v>1180</v>
      </c>
      <c r="O26" s="22">
        <v>1040</v>
      </c>
      <c r="P26" s="22">
        <v>980</v>
      </c>
      <c r="Q26" s="22">
        <v>890</v>
      </c>
      <c r="R26" s="22">
        <v>880</v>
      </c>
      <c r="S26" s="22">
        <v>480</v>
      </c>
      <c r="T26" s="22">
        <v>10</v>
      </c>
      <c r="U26" s="22">
        <v>380</v>
      </c>
      <c r="V26" s="22">
        <v>1050</v>
      </c>
      <c r="W26" s="22">
        <v>1030</v>
      </c>
      <c r="X26" s="22">
        <v>820</v>
      </c>
    </row>
    <row r="27" spans="1:24" s="5" customFormat="1" x14ac:dyDescent="0.15">
      <c r="A27" s="17"/>
      <c r="B27" s="19"/>
      <c r="C27" t="s">
        <v>32</v>
      </c>
      <c r="D27" s="22">
        <v>470</v>
      </c>
      <c r="E27" s="22">
        <v>520</v>
      </c>
      <c r="F27" s="22">
        <v>400</v>
      </c>
      <c r="G27" s="22">
        <v>500</v>
      </c>
      <c r="H27" s="22">
        <v>480</v>
      </c>
      <c r="I27" s="22">
        <v>390</v>
      </c>
      <c r="J27" s="22">
        <v>510</v>
      </c>
      <c r="K27" s="22">
        <v>510</v>
      </c>
      <c r="L27" s="22">
        <v>580</v>
      </c>
      <c r="M27" s="22">
        <v>600</v>
      </c>
      <c r="N27" s="22">
        <v>600</v>
      </c>
      <c r="O27" s="22">
        <v>650</v>
      </c>
      <c r="P27" s="22">
        <v>710</v>
      </c>
      <c r="Q27" s="22">
        <v>640</v>
      </c>
      <c r="R27" s="22">
        <v>930</v>
      </c>
      <c r="S27" s="22">
        <v>1060</v>
      </c>
      <c r="T27" s="22">
        <v>70</v>
      </c>
      <c r="U27" s="22">
        <v>430</v>
      </c>
      <c r="V27" s="22">
        <v>870</v>
      </c>
      <c r="W27" s="22">
        <v>620</v>
      </c>
      <c r="X27" s="22">
        <v>600</v>
      </c>
    </row>
    <row r="28" spans="1:24" s="5" customFormat="1" x14ac:dyDescent="0.15">
      <c r="A28" s="17"/>
      <c r="B28" s="19"/>
      <c r="C28" t="s">
        <v>33</v>
      </c>
      <c r="D28" s="22">
        <v>140</v>
      </c>
      <c r="E28" s="22">
        <v>120</v>
      </c>
      <c r="F28" s="22">
        <v>100</v>
      </c>
      <c r="G28" s="22">
        <v>100</v>
      </c>
      <c r="H28" s="22">
        <v>120</v>
      </c>
      <c r="I28" s="22">
        <v>80</v>
      </c>
      <c r="J28" s="22">
        <v>110</v>
      </c>
      <c r="K28" s="22">
        <v>180</v>
      </c>
      <c r="L28" s="22">
        <v>190</v>
      </c>
      <c r="M28" s="22">
        <v>130</v>
      </c>
      <c r="N28" s="22">
        <v>180</v>
      </c>
      <c r="O28" s="22">
        <v>230</v>
      </c>
      <c r="P28" s="22">
        <v>210</v>
      </c>
      <c r="Q28" s="22">
        <v>200</v>
      </c>
      <c r="R28" s="22">
        <v>250</v>
      </c>
      <c r="S28" s="22">
        <v>330</v>
      </c>
      <c r="T28" s="22">
        <v>390</v>
      </c>
      <c r="U28" s="22">
        <v>1560</v>
      </c>
      <c r="V28" s="22">
        <v>870</v>
      </c>
      <c r="W28" s="22">
        <v>610</v>
      </c>
      <c r="X28" s="22">
        <v>510</v>
      </c>
    </row>
    <row r="29" spans="1:24" s="4" customFormat="1" x14ac:dyDescent="0.15">
      <c r="A29" s="11"/>
      <c r="B29" s="4" t="s">
        <v>34</v>
      </c>
      <c r="D29" s="23">
        <v>1080</v>
      </c>
      <c r="E29" s="23">
        <v>1340</v>
      </c>
      <c r="F29" s="23">
        <v>1650</v>
      </c>
      <c r="G29" s="23">
        <v>2100</v>
      </c>
      <c r="H29" s="23">
        <v>2350</v>
      </c>
      <c r="I29" s="23">
        <v>1890</v>
      </c>
      <c r="J29" s="23">
        <v>2010</v>
      </c>
      <c r="K29" s="23">
        <v>3310</v>
      </c>
      <c r="L29" s="23">
        <v>3530</v>
      </c>
      <c r="M29" s="23">
        <v>3360</v>
      </c>
      <c r="N29" s="23">
        <v>3170</v>
      </c>
      <c r="O29" s="23">
        <v>3130</v>
      </c>
      <c r="P29" s="23">
        <v>3080</v>
      </c>
      <c r="Q29" s="23">
        <v>2550</v>
      </c>
      <c r="R29" s="23">
        <v>2910</v>
      </c>
      <c r="S29" s="23">
        <v>2420</v>
      </c>
      <c r="T29" s="23">
        <v>560</v>
      </c>
      <c r="U29" s="23">
        <v>3250</v>
      </c>
      <c r="V29" s="23">
        <v>4800</v>
      </c>
      <c r="W29" s="23">
        <v>3980</v>
      </c>
      <c r="X29" s="23">
        <v>3650</v>
      </c>
    </row>
    <row r="30" spans="1:24" s="5" customFormat="1" x14ac:dyDescent="0.15">
      <c r="A30" s="17"/>
      <c r="B30" s="5" t="s">
        <v>57</v>
      </c>
      <c r="C30"/>
      <c r="D30" s="22">
        <v>350</v>
      </c>
      <c r="E30" s="22">
        <v>240</v>
      </c>
      <c r="F30" s="22">
        <v>240</v>
      </c>
      <c r="G30" s="22">
        <v>290</v>
      </c>
      <c r="H30" s="22">
        <v>340</v>
      </c>
      <c r="I30" s="22">
        <v>300</v>
      </c>
      <c r="J30" s="22">
        <v>420</v>
      </c>
      <c r="K30" s="22">
        <v>640</v>
      </c>
      <c r="L30" s="22">
        <v>680</v>
      </c>
      <c r="M30" s="22">
        <v>420</v>
      </c>
      <c r="N30" s="22">
        <v>400</v>
      </c>
      <c r="O30" s="22">
        <v>370</v>
      </c>
      <c r="P30" s="22">
        <v>500</v>
      </c>
      <c r="Q30" s="22">
        <v>320</v>
      </c>
      <c r="R30" s="22">
        <v>270</v>
      </c>
      <c r="S30" s="22">
        <v>180</v>
      </c>
      <c r="T30" s="22">
        <v>130</v>
      </c>
      <c r="U30" s="22">
        <v>150</v>
      </c>
      <c r="V30" s="22">
        <v>240</v>
      </c>
      <c r="W30" s="22">
        <v>410</v>
      </c>
      <c r="X30" s="22">
        <v>410</v>
      </c>
    </row>
    <row r="31" spans="1:24" s="5" customFormat="1" x14ac:dyDescent="0.15">
      <c r="A31" s="17"/>
      <c r="B31" s="5" t="s">
        <v>35</v>
      </c>
      <c r="C31"/>
      <c r="D31" s="22">
        <v>710</v>
      </c>
      <c r="E31" s="22">
        <v>520</v>
      </c>
      <c r="F31" s="22">
        <v>780</v>
      </c>
      <c r="G31" s="22">
        <v>750</v>
      </c>
      <c r="H31" s="22">
        <v>970</v>
      </c>
      <c r="I31" s="22">
        <v>690</v>
      </c>
      <c r="J31" s="22">
        <v>640</v>
      </c>
      <c r="K31" s="22">
        <v>750</v>
      </c>
      <c r="L31" s="22">
        <v>770</v>
      </c>
      <c r="M31" s="22">
        <v>780</v>
      </c>
      <c r="N31" s="22">
        <v>680</v>
      </c>
      <c r="O31" s="22">
        <v>700</v>
      </c>
      <c r="P31" s="22">
        <v>660</v>
      </c>
      <c r="Q31" s="22">
        <v>620</v>
      </c>
      <c r="R31" s="22">
        <v>600</v>
      </c>
      <c r="S31" s="22">
        <v>620</v>
      </c>
      <c r="T31" s="22">
        <v>330</v>
      </c>
      <c r="U31" s="22">
        <v>550</v>
      </c>
      <c r="V31" s="22">
        <v>370</v>
      </c>
      <c r="W31" s="22">
        <v>380</v>
      </c>
      <c r="X31" s="22">
        <v>390</v>
      </c>
    </row>
    <row r="32" spans="1:24" s="4" customFormat="1" x14ac:dyDescent="0.15">
      <c r="A32" s="11"/>
      <c r="B32" s="4" t="s">
        <v>50</v>
      </c>
      <c r="D32" s="23">
        <v>4430</v>
      </c>
      <c r="E32" s="23">
        <v>3910</v>
      </c>
      <c r="F32" s="23">
        <v>4560</v>
      </c>
      <c r="G32" s="23">
        <v>4710</v>
      </c>
      <c r="H32" s="23">
        <v>5540</v>
      </c>
      <c r="I32" s="23">
        <v>4670</v>
      </c>
      <c r="J32" s="23">
        <v>4810</v>
      </c>
      <c r="K32" s="23">
        <v>6750</v>
      </c>
      <c r="L32" s="23">
        <v>7840</v>
      </c>
      <c r="M32" s="23">
        <v>6260</v>
      </c>
      <c r="N32" s="23">
        <v>6900</v>
      </c>
      <c r="O32" s="23">
        <v>6370</v>
      </c>
      <c r="P32" s="23">
        <v>6900</v>
      </c>
      <c r="Q32" s="23">
        <v>5020</v>
      </c>
      <c r="R32" s="23">
        <v>5550</v>
      </c>
      <c r="S32" s="23">
        <v>4120</v>
      </c>
      <c r="T32" s="23">
        <v>1450</v>
      </c>
      <c r="U32" s="23">
        <v>4810</v>
      </c>
      <c r="V32" s="23">
        <v>6360</v>
      </c>
      <c r="W32" s="23">
        <v>5690</v>
      </c>
      <c r="X32" s="23">
        <v>5580</v>
      </c>
    </row>
    <row r="33" spans="1:24" s="5" customFormat="1" x14ac:dyDescent="0.15">
      <c r="A33" s="17"/>
      <c r="B33"/>
      <c r="C33"/>
      <c r="D33" s="58"/>
      <c r="E33" s="58"/>
      <c r="F33" s="58"/>
      <c r="G33" s="58"/>
      <c r="H33" s="58"/>
      <c r="I33" s="58"/>
      <c r="J33" s="58"/>
      <c r="K33" s="58"/>
      <c r="L33" s="58"/>
      <c r="M33" s="58"/>
      <c r="N33" s="58"/>
      <c r="O33" s="58"/>
      <c r="P33" s="58"/>
      <c r="Q33" s="58"/>
      <c r="R33" s="58"/>
      <c r="S33" s="58"/>
      <c r="T33" s="58"/>
      <c r="U33" s="59"/>
      <c r="V33" s="59"/>
      <c r="W33" s="59"/>
      <c r="X33" s="59"/>
    </row>
    <row r="34" spans="1:24" s="5" customFormat="1" x14ac:dyDescent="0.15">
      <c r="A34" s="11" t="s">
        <v>39</v>
      </c>
      <c r="B34" s="16" t="s">
        <v>36</v>
      </c>
      <c r="C34" t="s">
        <v>24</v>
      </c>
      <c r="D34" s="22">
        <v>20</v>
      </c>
      <c r="E34" s="22">
        <v>30</v>
      </c>
      <c r="F34" s="22">
        <v>50</v>
      </c>
      <c r="G34" s="22">
        <v>40</v>
      </c>
      <c r="H34" s="22">
        <v>50</v>
      </c>
      <c r="I34" s="22">
        <v>40</v>
      </c>
      <c r="J34" s="22">
        <v>60</v>
      </c>
      <c r="K34" s="22">
        <v>50</v>
      </c>
      <c r="L34" s="22">
        <v>40</v>
      </c>
      <c r="M34" s="22">
        <v>70</v>
      </c>
      <c r="N34" s="22">
        <v>80</v>
      </c>
      <c r="O34" s="22">
        <v>70</v>
      </c>
      <c r="P34" s="22">
        <v>80</v>
      </c>
      <c r="Q34" s="22">
        <v>60</v>
      </c>
      <c r="R34" s="22">
        <v>60</v>
      </c>
      <c r="S34" s="22">
        <v>40</v>
      </c>
      <c r="T34" s="22">
        <v>20</v>
      </c>
      <c r="U34" s="22">
        <v>50</v>
      </c>
      <c r="V34" s="22">
        <v>40</v>
      </c>
      <c r="W34" s="22">
        <v>40</v>
      </c>
      <c r="X34" s="22">
        <v>40</v>
      </c>
    </row>
    <row r="35" spans="1:24" s="5" customFormat="1" x14ac:dyDescent="0.15">
      <c r="A35" s="17"/>
      <c r="B35" s="19"/>
      <c r="C35" t="s">
        <v>25</v>
      </c>
      <c r="D35" s="22">
        <v>20</v>
      </c>
      <c r="E35" s="22">
        <v>30</v>
      </c>
      <c r="F35" s="22">
        <v>30</v>
      </c>
      <c r="G35" s="22">
        <v>40</v>
      </c>
      <c r="H35" s="22">
        <v>30</v>
      </c>
      <c r="I35" s="22">
        <v>50</v>
      </c>
      <c r="J35" s="22">
        <v>70</v>
      </c>
      <c r="K35" s="22">
        <v>50</v>
      </c>
      <c r="L35" s="22">
        <v>40</v>
      </c>
      <c r="M35" s="22">
        <v>90</v>
      </c>
      <c r="N35" s="22">
        <v>100</v>
      </c>
      <c r="O35" s="22">
        <v>120</v>
      </c>
      <c r="P35" s="22">
        <v>110</v>
      </c>
      <c r="Q35" s="22">
        <v>90</v>
      </c>
      <c r="R35" s="22">
        <v>80</v>
      </c>
      <c r="S35" s="22">
        <v>120</v>
      </c>
      <c r="T35" s="22">
        <v>50</v>
      </c>
      <c r="U35" s="22">
        <v>80</v>
      </c>
      <c r="V35" s="22">
        <v>60</v>
      </c>
      <c r="W35" s="22">
        <v>70</v>
      </c>
      <c r="X35" s="22">
        <v>60</v>
      </c>
    </row>
    <row r="36" spans="1:24" s="5" customFormat="1" x14ac:dyDescent="0.15">
      <c r="A36" s="17"/>
      <c r="B36" s="19"/>
      <c r="C36" t="s">
        <v>47</v>
      </c>
      <c r="D36" s="22">
        <v>0</v>
      </c>
      <c r="E36" s="22">
        <v>0</v>
      </c>
      <c r="F36" s="22">
        <v>0</v>
      </c>
      <c r="G36" s="22">
        <v>0</v>
      </c>
      <c r="H36" s="22">
        <v>0</v>
      </c>
      <c r="I36" s="22">
        <v>0</v>
      </c>
      <c r="J36" s="22">
        <v>0</v>
      </c>
      <c r="K36" s="22">
        <v>0</v>
      </c>
      <c r="L36" s="22">
        <v>0</v>
      </c>
      <c r="M36" s="22">
        <v>0</v>
      </c>
      <c r="N36" s="22">
        <v>0</v>
      </c>
      <c r="O36" s="22">
        <v>0</v>
      </c>
      <c r="P36" s="22">
        <v>10</v>
      </c>
      <c r="Q36" s="22">
        <v>0</v>
      </c>
      <c r="R36" s="22">
        <v>0</v>
      </c>
      <c r="S36" s="22">
        <v>0</v>
      </c>
      <c r="T36" s="22">
        <v>0</v>
      </c>
      <c r="U36" s="22">
        <v>0</v>
      </c>
      <c r="V36" s="22">
        <v>0</v>
      </c>
      <c r="W36" s="22">
        <v>0</v>
      </c>
      <c r="X36" s="22">
        <v>0</v>
      </c>
    </row>
    <row r="37" spans="1:24" s="5" customFormat="1" x14ac:dyDescent="0.15">
      <c r="A37"/>
      <c r="B37" s="19"/>
      <c r="C37" t="s">
        <v>26</v>
      </c>
      <c r="D37" s="22">
        <v>30</v>
      </c>
      <c r="E37" s="22">
        <v>40</v>
      </c>
      <c r="F37" s="22">
        <v>30</v>
      </c>
      <c r="G37" s="22">
        <v>30</v>
      </c>
      <c r="H37" s="22">
        <v>30</v>
      </c>
      <c r="I37" s="22">
        <v>30</v>
      </c>
      <c r="J37" s="22">
        <v>40</v>
      </c>
      <c r="K37" s="22">
        <v>30</v>
      </c>
      <c r="L37" s="22">
        <v>30</v>
      </c>
      <c r="M37" s="22">
        <v>40</v>
      </c>
      <c r="N37" s="22">
        <v>40</v>
      </c>
      <c r="O37" s="22">
        <v>50</v>
      </c>
      <c r="P37" s="22">
        <v>50</v>
      </c>
      <c r="Q37" s="22">
        <v>60</v>
      </c>
      <c r="R37" s="22">
        <v>70</v>
      </c>
      <c r="S37" s="22">
        <v>90</v>
      </c>
      <c r="T37" s="22">
        <v>30</v>
      </c>
      <c r="U37" s="22">
        <v>70</v>
      </c>
      <c r="V37" s="22">
        <v>50</v>
      </c>
      <c r="W37" s="22">
        <v>40</v>
      </c>
      <c r="X37" s="22">
        <v>50</v>
      </c>
    </row>
    <row r="38" spans="1:24" s="4" customFormat="1" x14ac:dyDescent="0.15">
      <c r="A38" s="11"/>
      <c r="B38" s="4" t="s">
        <v>27</v>
      </c>
      <c r="D38" s="23">
        <v>80</v>
      </c>
      <c r="E38" s="23">
        <v>90</v>
      </c>
      <c r="F38" s="23">
        <v>100</v>
      </c>
      <c r="G38" s="23">
        <v>110</v>
      </c>
      <c r="H38" s="23">
        <v>110</v>
      </c>
      <c r="I38" s="23">
        <v>110</v>
      </c>
      <c r="J38" s="23">
        <v>170</v>
      </c>
      <c r="K38" s="23">
        <v>130</v>
      </c>
      <c r="L38" s="23">
        <v>120</v>
      </c>
      <c r="M38" s="23">
        <v>200</v>
      </c>
      <c r="N38" s="23">
        <v>210</v>
      </c>
      <c r="O38" s="23">
        <v>240</v>
      </c>
      <c r="P38" s="23">
        <v>240</v>
      </c>
      <c r="Q38" s="23">
        <v>220</v>
      </c>
      <c r="R38" s="23">
        <v>210</v>
      </c>
      <c r="S38" s="23">
        <v>250</v>
      </c>
      <c r="T38" s="23">
        <v>100</v>
      </c>
      <c r="U38" s="23">
        <v>190</v>
      </c>
      <c r="V38" s="23">
        <v>150</v>
      </c>
      <c r="W38" s="23">
        <v>150</v>
      </c>
      <c r="X38" s="23">
        <v>160</v>
      </c>
    </row>
    <row r="39" spans="1:24" s="5" customFormat="1" x14ac:dyDescent="0.15">
      <c r="A39" s="17"/>
      <c r="B39" s="16" t="s">
        <v>37</v>
      </c>
      <c r="C39" s="5" t="s">
        <v>155</v>
      </c>
      <c r="D39" s="22">
        <v>60</v>
      </c>
      <c r="E39" s="22">
        <v>40</v>
      </c>
      <c r="F39" s="22">
        <v>70</v>
      </c>
      <c r="G39" s="22">
        <v>70</v>
      </c>
      <c r="H39" s="22">
        <v>50</v>
      </c>
      <c r="I39" s="22">
        <v>80</v>
      </c>
      <c r="J39" s="22">
        <v>100</v>
      </c>
      <c r="K39" s="22">
        <v>90</v>
      </c>
      <c r="L39" s="22">
        <v>100</v>
      </c>
      <c r="M39" s="22">
        <v>120</v>
      </c>
      <c r="N39" s="22">
        <v>130</v>
      </c>
      <c r="O39" s="22">
        <v>130</v>
      </c>
      <c r="P39" s="22">
        <v>170</v>
      </c>
      <c r="Q39" s="22">
        <v>120</v>
      </c>
      <c r="R39" s="22">
        <v>120</v>
      </c>
      <c r="S39" s="22">
        <v>130</v>
      </c>
      <c r="T39" s="22">
        <v>70</v>
      </c>
      <c r="U39" s="22">
        <v>80</v>
      </c>
      <c r="V39" s="22">
        <v>50</v>
      </c>
      <c r="W39" s="22">
        <v>50</v>
      </c>
      <c r="X39" s="22">
        <v>80</v>
      </c>
    </row>
    <row r="40" spans="1:24" s="5" customFormat="1" x14ac:dyDescent="0.15">
      <c r="A40" s="17"/>
      <c r="B40" s="16"/>
      <c r="C40" s="57" t="s">
        <v>48</v>
      </c>
      <c r="D40" s="22">
        <v>0</v>
      </c>
      <c r="E40" s="22">
        <v>0</v>
      </c>
      <c r="F40" s="22">
        <v>10</v>
      </c>
      <c r="G40" s="22">
        <v>10</v>
      </c>
      <c r="H40" s="22">
        <v>10</v>
      </c>
      <c r="I40" s="22">
        <v>20</v>
      </c>
      <c r="J40" s="22">
        <v>20</v>
      </c>
      <c r="K40" s="22">
        <v>30</v>
      </c>
      <c r="L40" s="22">
        <v>20</v>
      </c>
      <c r="M40" s="22">
        <v>20</v>
      </c>
      <c r="N40" s="22">
        <v>30</v>
      </c>
      <c r="O40" s="22">
        <v>40</v>
      </c>
      <c r="P40" s="22">
        <v>40</v>
      </c>
      <c r="Q40" s="22">
        <v>30</v>
      </c>
      <c r="R40" s="22">
        <v>50</v>
      </c>
      <c r="S40" s="22">
        <v>50</v>
      </c>
      <c r="T40" s="22">
        <v>30</v>
      </c>
      <c r="U40" s="22">
        <v>30</v>
      </c>
      <c r="V40" s="22">
        <v>20</v>
      </c>
      <c r="W40" s="22">
        <v>20</v>
      </c>
      <c r="X40" s="22">
        <v>30</v>
      </c>
    </row>
    <row r="41" spans="1:24" s="5" customFormat="1" x14ac:dyDescent="0.15">
      <c r="A41" s="17"/>
      <c r="B41" s="4"/>
      <c r="C41" s="57" t="s">
        <v>28</v>
      </c>
      <c r="D41" s="22">
        <v>10</v>
      </c>
      <c r="E41" s="22">
        <v>10</v>
      </c>
      <c r="F41" s="22">
        <v>40</v>
      </c>
      <c r="G41" s="22">
        <v>30</v>
      </c>
      <c r="H41" s="22">
        <v>20</v>
      </c>
      <c r="I41" s="22">
        <v>40</v>
      </c>
      <c r="J41" s="22">
        <v>50</v>
      </c>
      <c r="K41" s="22">
        <v>40</v>
      </c>
      <c r="L41" s="22">
        <v>50</v>
      </c>
      <c r="M41" s="22">
        <v>50</v>
      </c>
      <c r="N41" s="22">
        <v>40</v>
      </c>
      <c r="O41" s="22">
        <v>60</v>
      </c>
      <c r="P41" s="22">
        <v>70</v>
      </c>
      <c r="Q41" s="22">
        <v>50</v>
      </c>
      <c r="R41" s="22">
        <v>30</v>
      </c>
      <c r="S41" s="22">
        <v>50</v>
      </c>
      <c r="T41" s="22">
        <v>20</v>
      </c>
      <c r="U41" s="22">
        <v>30</v>
      </c>
      <c r="V41" s="22">
        <v>10</v>
      </c>
      <c r="W41" s="22">
        <v>10</v>
      </c>
      <c r="X41" s="22">
        <v>20</v>
      </c>
    </row>
    <row r="42" spans="1:24" s="5" customFormat="1" x14ac:dyDescent="0.15">
      <c r="A42" s="17"/>
      <c r="B42" s="19"/>
      <c r="C42" s="57" t="s">
        <v>29</v>
      </c>
      <c r="D42" s="22">
        <v>50</v>
      </c>
      <c r="E42" s="22">
        <v>30</v>
      </c>
      <c r="F42" s="22">
        <v>20</v>
      </c>
      <c r="G42" s="22">
        <v>30</v>
      </c>
      <c r="H42" s="22">
        <v>10</v>
      </c>
      <c r="I42" s="22">
        <v>20</v>
      </c>
      <c r="J42" s="22">
        <v>30</v>
      </c>
      <c r="K42" s="22">
        <v>30</v>
      </c>
      <c r="L42" s="22">
        <v>40</v>
      </c>
      <c r="M42" s="22">
        <v>50</v>
      </c>
      <c r="N42" s="22">
        <v>60</v>
      </c>
      <c r="O42" s="22">
        <v>40</v>
      </c>
      <c r="P42" s="22">
        <v>60</v>
      </c>
      <c r="Q42" s="22">
        <v>30</v>
      </c>
      <c r="R42" s="22">
        <v>50</v>
      </c>
      <c r="S42" s="22">
        <v>30</v>
      </c>
      <c r="T42" s="22">
        <v>20</v>
      </c>
      <c r="U42" s="22">
        <v>20</v>
      </c>
      <c r="V42" s="22">
        <v>20</v>
      </c>
      <c r="W42" s="22">
        <v>20</v>
      </c>
      <c r="X42" s="22">
        <v>30</v>
      </c>
    </row>
    <row r="43" spans="1:24" s="5" customFormat="1" x14ac:dyDescent="0.15">
      <c r="A43" s="17"/>
      <c r="B43" s="19"/>
      <c r="C43" t="s">
        <v>30</v>
      </c>
      <c r="D43" s="22">
        <v>60</v>
      </c>
      <c r="E43" s="22">
        <v>100</v>
      </c>
      <c r="F43" s="22">
        <v>130</v>
      </c>
      <c r="G43" s="22">
        <v>120</v>
      </c>
      <c r="H43" s="22">
        <v>150</v>
      </c>
      <c r="I43" s="22">
        <v>160</v>
      </c>
      <c r="J43" s="22">
        <v>120</v>
      </c>
      <c r="K43" s="22">
        <v>110</v>
      </c>
      <c r="L43" s="22">
        <v>130</v>
      </c>
      <c r="M43" s="22">
        <v>260</v>
      </c>
      <c r="N43" s="22">
        <v>370</v>
      </c>
      <c r="O43" s="22">
        <v>290</v>
      </c>
      <c r="P43" s="22">
        <v>310</v>
      </c>
      <c r="Q43" s="22">
        <v>480</v>
      </c>
      <c r="R43" s="22">
        <v>350</v>
      </c>
      <c r="S43" s="22">
        <v>150</v>
      </c>
      <c r="T43" s="22">
        <v>90</v>
      </c>
      <c r="U43" s="22">
        <v>50</v>
      </c>
      <c r="V43" s="22">
        <v>40</v>
      </c>
      <c r="W43" s="22">
        <v>50</v>
      </c>
      <c r="X43" s="22">
        <v>60</v>
      </c>
    </row>
    <row r="44" spans="1:24" s="5" customFormat="1" x14ac:dyDescent="0.15">
      <c r="A44" s="17"/>
      <c r="B44" s="19"/>
      <c r="C44" t="s">
        <v>31</v>
      </c>
      <c r="D44" s="22">
        <v>30</v>
      </c>
      <c r="E44" s="22">
        <v>20</v>
      </c>
      <c r="F44" s="22">
        <v>90</v>
      </c>
      <c r="G44" s="22">
        <v>180</v>
      </c>
      <c r="H44" s="22">
        <v>230</v>
      </c>
      <c r="I44" s="22">
        <v>500</v>
      </c>
      <c r="J44" s="22">
        <v>600</v>
      </c>
      <c r="K44" s="22">
        <v>610</v>
      </c>
      <c r="L44" s="22">
        <v>770</v>
      </c>
      <c r="M44" s="22">
        <v>960</v>
      </c>
      <c r="N44" s="22">
        <v>1020</v>
      </c>
      <c r="O44" s="22">
        <v>840</v>
      </c>
      <c r="P44" s="22">
        <v>700</v>
      </c>
      <c r="Q44" s="22">
        <v>530</v>
      </c>
      <c r="R44" s="22">
        <v>500</v>
      </c>
      <c r="S44" s="22">
        <v>470</v>
      </c>
      <c r="T44" s="22">
        <v>140</v>
      </c>
      <c r="U44" s="22">
        <v>60</v>
      </c>
      <c r="V44" s="22">
        <v>50</v>
      </c>
      <c r="W44" s="22">
        <v>170</v>
      </c>
      <c r="X44" s="22">
        <v>300</v>
      </c>
    </row>
    <row r="45" spans="1:24" s="5" customFormat="1" x14ac:dyDescent="0.15">
      <c r="A45" s="17"/>
      <c r="B45" s="19"/>
      <c r="C45" t="s">
        <v>32</v>
      </c>
      <c r="D45" s="22">
        <v>220</v>
      </c>
      <c r="E45" s="22">
        <v>290</v>
      </c>
      <c r="F45" s="22">
        <v>220</v>
      </c>
      <c r="G45" s="22">
        <v>350</v>
      </c>
      <c r="H45" s="22">
        <v>240</v>
      </c>
      <c r="I45" s="22">
        <v>200</v>
      </c>
      <c r="J45" s="22">
        <v>420</v>
      </c>
      <c r="K45" s="22">
        <v>230</v>
      </c>
      <c r="L45" s="22">
        <v>150</v>
      </c>
      <c r="M45" s="22">
        <v>130</v>
      </c>
      <c r="N45" s="22">
        <v>210</v>
      </c>
      <c r="O45" s="22">
        <v>240</v>
      </c>
      <c r="P45" s="22">
        <v>400</v>
      </c>
      <c r="Q45" s="22">
        <v>190</v>
      </c>
      <c r="R45" s="22">
        <v>220</v>
      </c>
      <c r="S45" s="22">
        <v>150</v>
      </c>
      <c r="T45" s="22">
        <v>110</v>
      </c>
      <c r="U45" s="22">
        <v>170</v>
      </c>
      <c r="V45" s="22">
        <v>170</v>
      </c>
      <c r="W45" s="22">
        <v>160</v>
      </c>
      <c r="X45" s="22">
        <v>210</v>
      </c>
    </row>
    <row r="46" spans="1:24" s="5" customFormat="1" x14ac:dyDescent="0.15">
      <c r="A46" s="17"/>
      <c r="B46" s="19"/>
      <c r="C46" t="s">
        <v>33</v>
      </c>
      <c r="D46" s="22">
        <v>200</v>
      </c>
      <c r="E46" s="22">
        <v>370</v>
      </c>
      <c r="F46" s="22">
        <v>230</v>
      </c>
      <c r="G46" s="22">
        <v>180</v>
      </c>
      <c r="H46" s="22">
        <v>220</v>
      </c>
      <c r="I46" s="22">
        <v>210</v>
      </c>
      <c r="J46" s="22">
        <v>250</v>
      </c>
      <c r="K46" s="22">
        <v>240</v>
      </c>
      <c r="L46" s="22">
        <v>250</v>
      </c>
      <c r="M46" s="22">
        <v>470</v>
      </c>
      <c r="N46" s="22">
        <v>470</v>
      </c>
      <c r="O46" s="22">
        <v>440</v>
      </c>
      <c r="P46" s="22">
        <v>590</v>
      </c>
      <c r="Q46" s="22">
        <v>400</v>
      </c>
      <c r="R46" s="22">
        <v>390</v>
      </c>
      <c r="S46" s="22">
        <v>350</v>
      </c>
      <c r="T46" s="22">
        <v>410</v>
      </c>
      <c r="U46" s="22">
        <v>520</v>
      </c>
      <c r="V46" s="22">
        <v>540</v>
      </c>
      <c r="W46" s="22">
        <v>480</v>
      </c>
      <c r="X46" s="22">
        <v>400</v>
      </c>
    </row>
    <row r="47" spans="1:24" s="4" customFormat="1" x14ac:dyDescent="0.15">
      <c r="A47" s="11"/>
      <c r="B47" s="4" t="s">
        <v>34</v>
      </c>
      <c r="D47" s="23">
        <v>580</v>
      </c>
      <c r="E47" s="23">
        <v>820</v>
      </c>
      <c r="F47" s="23">
        <v>740</v>
      </c>
      <c r="G47" s="23">
        <v>890</v>
      </c>
      <c r="H47" s="23">
        <v>900</v>
      </c>
      <c r="I47" s="23">
        <v>1140</v>
      </c>
      <c r="J47" s="23">
        <v>1480</v>
      </c>
      <c r="K47" s="23">
        <v>1280</v>
      </c>
      <c r="L47" s="23">
        <v>1410</v>
      </c>
      <c r="M47" s="23">
        <v>1940</v>
      </c>
      <c r="N47" s="23">
        <v>2200</v>
      </c>
      <c r="O47" s="23">
        <v>1940</v>
      </c>
      <c r="P47" s="23">
        <v>2170</v>
      </c>
      <c r="Q47" s="23">
        <v>1710</v>
      </c>
      <c r="R47" s="23">
        <v>1590</v>
      </c>
      <c r="S47" s="23">
        <v>1250</v>
      </c>
      <c r="T47" s="23">
        <v>820</v>
      </c>
      <c r="U47" s="23">
        <v>870</v>
      </c>
      <c r="V47" s="23">
        <v>840</v>
      </c>
      <c r="W47" s="23">
        <v>920</v>
      </c>
      <c r="X47" s="23">
        <v>1050</v>
      </c>
    </row>
    <row r="48" spans="1:24" s="5" customFormat="1" x14ac:dyDescent="0.15">
      <c r="A48" s="17"/>
      <c r="B48" s="5" t="s">
        <v>57</v>
      </c>
      <c r="C48"/>
      <c r="D48" s="22">
        <v>420</v>
      </c>
      <c r="E48" s="22">
        <v>180</v>
      </c>
      <c r="F48" s="22">
        <v>240</v>
      </c>
      <c r="G48" s="22">
        <v>190</v>
      </c>
      <c r="H48" s="22">
        <v>200</v>
      </c>
      <c r="I48" s="22">
        <v>240</v>
      </c>
      <c r="J48" s="22">
        <v>190</v>
      </c>
      <c r="K48" s="22">
        <v>200</v>
      </c>
      <c r="L48" s="22">
        <v>250</v>
      </c>
      <c r="M48" s="22">
        <v>320</v>
      </c>
      <c r="N48" s="22">
        <v>400</v>
      </c>
      <c r="O48" s="22">
        <v>410</v>
      </c>
      <c r="P48" s="22">
        <v>450</v>
      </c>
      <c r="Q48" s="22">
        <v>330</v>
      </c>
      <c r="R48" s="22">
        <v>270</v>
      </c>
      <c r="S48" s="22">
        <v>250</v>
      </c>
      <c r="T48" s="22">
        <v>180</v>
      </c>
      <c r="U48" s="22">
        <v>170</v>
      </c>
      <c r="V48" s="22">
        <v>170</v>
      </c>
      <c r="W48" s="22">
        <v>120</v>
      </c>
      <c r="X48" s="22">
        <v>130</v>
      </c>
    </row>
    <row r="49" spans="1:24" s="5" customFormat="1" x14ac:dyDescent="0.15">
      <c r="A49" s="17"/>
      <c r="B49" s="5" t="s">
        <v>35</v>
      </c>
      <c r="C49"/>
      <c r="D49" s="22">
        <v>860</v>
      </c>
      <c r="E49" s="22">
        <v>810</v>
      </c>
      <c r="F49" s="22">
        <v>790</v>
      </c>
      <c r="G49" s="22">
        <v>930</v>
      </c>
      <c r="H49" s="22">
        <v>970</v>
      </c>
      <c r="I49" s="22">
        <v>750</v>
      </c>
      <c r="J49" s="22">
        <v>900</v>
      </c>
      <c r="K49" s="22">
        <v>770</v>
      </c>
      <c r="L49" s="22">
        <v>760</v>
      </c>
      <c r="M49" s="22">
        <v>900</v>
      </c>
      <c r="N49" s="22">
        <v>830</v>
      </c>
      <c r="O49" s="22">
        <v>920</v>
      </c>
      <c r="P49" s="22">
        <v>880</v>
      </c>
      <c r="Q49" s="22">
        <v>1000</v>
      </c>
      <c r="R49" s="22">
        <v>970</v>
      </c>
      <c r="S49" s="22">
        <v>720</v>
      </c>
      <c r="T49" s="22">
        <v>400</v>
      </c>
      <c r="U49" s="22">
        <v>720</v>
      </c>
      <c r="V49" s="22">
        <v>740</v>
      </c>
      <c r="W49" s="22">
        <v>740</v>
      </c>
      <c r="X49" s="22">
        <v>640</v>
      </c>
    </row>
    <row r="50" spans="1:24" s="4" customFormat="1" x14ac:dyDescent="0.15">
      <c r="A50" s="11"/>
      <c r="B50" s="4" t="s">
        <v>50</v>
      </c>
      <c r="D50" s="23">
        <v>3420</v>
      </c>
      <c r="E50" s="23">
        <v>3270</v>
      </c>
      <c r="F50" s="23">
        <v>3400</v>
      </c>
      <c r="G50" s="23">
        <v>3090</v>
      </c>
      <c r="H50" s="23">
        <v>3440</v>
      </c>
      <c r="I50" s="23">
        <v>3440</v>
      </c>
      <c r="J50" s="23">
        <v>3710</v>
      </c>
      <c r="K50" s="23">
        <v>3420</v>
      </c>
      <c r="L50" s="23">
        <v>3490</v>
      </c>
      <c r="M50" s="23">
        <v>4510</v>
      </c>
      <c r="N50" s="23">
        <v>4550</v>
      </c>
      <c r="O50" s="23">
        <v>5320</v>
      </c>
      <c r="P50" s="23">
        <v>5060</v>
      </c>
      <c r="Q50" s="23">
        <v>4270</v>
      </c>
      <c r="R50" s="23">
        <v>4620</v>
      </c>
      <c r="S50" s="23">
        <v>3840</v>
      </c>
      <c r="T50" s="23">
        <v>1870</v>
      </c>
      <c r="U50" s="23">
        <v>1950</v>
      </c>
      <c r="V50" s="23">
        <v>1890</v>
      </c>
      <c r="W50" s="23">
        <v>1930</v>
      </c>
      <c r="X50" s="23">
        <v>1980</v>
      </c>
    </row>
    <row r="52" spans="1:24" s="5" customFormat="1" x14ac:dyDescent="0.15">
      <c r="A52" s="60" t="s">
        <v>203</v>
      </c>
      <c r="B52" s="60"/>
      <c r="C52" s="18"/>
      <c r="U52" s="21"/>
      <c r="V52" s="21"/>
      <c r="W52" s="21"/>
      <c r="X52" s="21"/>
    </row>
  </sheetData>
  <mergeCells count="1">
    <mergeCell ref="A52:B52"/>
  </mergeCells>
  <hyperlinks>
    <hyperlink ref="A52" r:id="rId1" display="© Commonwealth of Australia 2006" xr:uid="{C41F9C1A-3F0B-3747-8CD1-F00F73237E28}"/>
    <hyperlink ref="A52:B52" r:id="rId2" display="© Commonwealth of Australia 2025" xr:uid="{EA3FB7DE-CB69-6845-9C92-14D8FCCDBFF5}"/>
  </hyperlinks>
  <printOptions gridLines="1"/>
  <pageMargins left="0.14000000000000001" right="0.12" top="0.28999999999999998" bottom="0.22" header="0.22" footer="0.18"/>
  <pageSetup paperSize="9" scale="56" orientation="landscape" r:id="rId3"/>
  <headerFooter alignWithMargins="0"/>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F8D81643706B648894B2C3FE13894E2" ma:contentTypeVersion="16" ma:contentTypeDescription="Create a new document." ma:contentTypeScope="" ma:versionID="12b69b838d2c3422379d18c4ee2f7ef7">
  <xsd:schema xmlns:xsd="http://www.w3.org/2001/XMLSchema" xmlns:xs="http://www.w3.org/2001/XMLSchema" xmlns:p="http://schemas.microsoft.com/office/2006/metadata/properties" xmlns:ns2="770d65c3-7c7c-4380-bd50-70df5e95ddcc" xmlns:ns3="8abfb3c5-a117-4a6e-afac-558f6f3a6acd" targetNamespace="http://schemas.microsoft.com/office/2006/metadata/properties" ma:root="true" ma:fieldsID="6240e903d707e76d3ea5336e8f6f3a0b" ns2:_="" ns3:_="">
    <xsd:import namespace="770d65c3-7c7c-4380-bd50-70df5e95ddcc"/>
    <xsd:import namespace="8abfb3c5-a117-4a6e-afac-558f6f3a6ac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2:SharedWithUsers" minOccurs="0"/>
                <xsd:element ref="ns2: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d65c3-7c7c-4380-bd50-70df5e95ddc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0fb549bd-f1bf-4c0d-9318-48cb764019fa}" ma:internalName="TaxCatchAll" ma:showField="CatchAllData" ma:web="770d65c3-7c7c-4380-bd50-70df5e95ddc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abfb3c5-a117-4a6e-afac-558f6f3a6ac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5d55ae3-8572-4cb7-af58-e7b446a7c29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770d65c3-7c7c-4380-bd50-70df5e95ddcc" xsi:nil="true"/>
    <lcf76f155ced4ddcb4097134ff3c332f xmlns="8abfb3c5-a117-4a6e-afac-558f6f3a6acd">
      <Terms xmlns="http://schemas.microsoft.com/office/infopath/2007/PartnerControls"/>
    </lcf76f155ced4ddcb4097134ff3c332f>
    <_dlc_DocId xmlns="770d65c3-7c7c-4380-bd50-70df5e95ddcc">DVDDA55576SS-1789308693-121653</_dlc_DocId>
    <_dlc_DocIdUrl xmlns="770d65c3-7c7c-4380-bd50-70df5e95ddcc">
      <Url>https://ipaa.sharepoint.com/sites/IPAA/_layouts/15/DocIdRedir.aspx?ID=DVDDA55576SS-1789308693-121653</Url>
      <Description>DVDDA55576SS-1789308693-121653</Description>
    </_dlc_DocIdUrl>
  </documentManagement>
</p:properties>
</file>

<file path=customXml/itemProps1.xml><?xml version="1.0" encoding="utf-8"?>
<ds:datastoreItem xmlns:ds="http://schemas.openxmlformats.org/officeDocument/2006/customXml" ds:itemID="{60C3DCD4-24EC-4799-B457-D3F0F2478893}"/>
</file>

<file path=customXml/itemProps2.xml><?xml version="1.0" encoding="utf-8"?>
<ds:datastoreItem xmlns:ds="http://schemas.openxmlformats.org/officeDocument/2006/customXml" ds:itemID="{C1D21E70-C763-40DC-8906-6B488B6A77B7}"/>
</file>

<file path=customXml/itemProps3.xml><?xml version="1.0" encoding="utf-8"?>
<ds:datastoreItem xmlns:ds="http://schemas.openxmlformats.org/officeDocument/2006/customXml" ds:itemID="{D5279853-FAAB-43A4-A1B3-A8C83C859A12}"/>
</file>

<file path=customXml/itemProps4.xml><?xml version="1.0" encoding="utf-8"?>
<ds:datastoreItem xmlns:ds="http://schemas.openxmlformats.org/officeDocument/2006/customXml" ds:itemID="{3CB04797-4232-40C5-922E-040B673103DD}"/>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21</vt:i4>
      </vt:variant>
    </vt:vector>
  </HeadingPairs>
  <TitlesOfParts>
    <vt:vector size="21" baseType="lpstr">
      <vt:lpstr>Contents</vt:lpstr>
      <vt:lpstr>Table 4.1</vt:lpstr>
      <vt:lpstr>Table 4.2</vt:lpstr>
      <vt:lpstr>Table 4.3</vt:lpstr>
      <vt:lpstr>Table 4.4</vt:lpstr>
      <vt:lpstr>Table 4.5</vt:lpstr>
      <vt:lpstr>Table 4.6</vt:lpstr>
      <vt:lpstr>Table 4.7</vt:lpstr>
      <vt:lpstr>Table 4.8</vt:lpstr>
      <vt:lpstr>Table 4.9</vt:lpstr>
      <vt:lpstr>Consolidated data tabs</vt:lpstr>
      <vt:lpstr>Consolidated data</vt:lpstr>
      <vt:lpstr>Consolidated data re-signed</vt:lpstr>
      <vt:lpstr>Consolidated data values</vt:lpstr>
      <vt:lpstr>Pivot tables</vt:lpstr>
      <vt:lpstr>Pivot arrivals</vt:lpstr>
      <vt:lpstr>Pivot departures</vt:lpstr>
      <vt:lpstr>Pivot - Australia</vt:lpstr>
      <vt:lpstr>Pivot - Australia trend</vt:lpstr>
      <vt:lpstr>Pivot - States</vt:lpstr>
      <vt:lpstr>Population data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Mark Priadko</cp:lastModifiedBy>
  <cp:lastPrinted>2006-05-22T23:16:27Z</cp:lastPrinted>
  <dcterms:created xsi:type="dcterms:W3CDTF">2004-10-31T22:22:48Z</dcterms:created>
  <dcterms:modified xsi:type="dcterms:W3CDTF">2026-01-25T03:48:51Z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2021-11-23T01:55:11Z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e870a45b-7890-4ae0-b571-9c9479537796</vt:lpwstr>
  </property>
  <property fmtid="{D5CDD505-2E9C-101B-9397-08002B2CF9AE}" pid="8" name="MSIP_Label_c8e5a7ee-c283-40b0-98eb-fa437df4c031_ContentBits">
    <vt:lpwstr>0</vt:lpwstr>
  </property>
  <property fmtid="{D5CDD505-2E9C-101B-9397-08002B2CF9AE}" pid="9" name="ContentTypeId">
    <vt:lpwstr>0x010100EF8D81643706B648894B2C3FE13894E2</vt:lpwstr>
  </property>
  <property fmtid="{D5CDD505-2E9C-101B-9397-08002B2CF9AE}" pid="10" name="_dlc_DocIdItemGuid">
    <vt:lpwstr>489ddf9c-70aa-4f0e-bafb-3638d265ff78</vt:lpwstr>
  </property>
</Properties>
</file>